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30" windowWidth="28665" windowHeight="12360" activeTab="1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Sheet1!$A$1:$J$70</definedName>
  </definedNames>
  <calcPr calcId="125725"/>
</workbook>
</file>

<file path=xl/calcChain.xml><?xml version="1.0" encoding="utf-8"?>
<calcChain xmlns="http://schemas.openxmlformats.org/spreadsheetml/2006/main">
  <c r="J110" i="2"/>
  <c r="J29"/>
  <c r="J25"/>
  <c r="J38"/>
  <c r="J50"/>
  <c r="J62"/>
  <c r="J102"/>
  <c r="J94"/>
  <c r="J86"/>
  <c r="J68"/>
  <c r="J67"/>
  <c r="J80"/>
  <c r="J83"/>
  <c r="J91"/>
  <c r="J90" s="1"/>
  <c r="J20"/>
  <c r="J22"/>
  <c r="J19" s="1"/>
  <c r="J107"/>
  <c r="J106" s="1"/>
  <c r="J6"/>
  <c r="J5" s="1"/>
  <c r="J49"/>
  <c r="J101"/>
  <c r="J93"/>
  <c r="J85"/>
  <c r="J81"/>
  <c r="J47"/>
  <c r="J35"/>
  <c r="J17"/>
  <c r="J16" s="1"/>
  <c r="J53" i="1"/>
  <c r="J52" s="1"/>
  <c r="J22"/>
  <c r="J38"/>
  <c r="J35"/>
  <c r="J30"/>
  <c r="J29" s="1"/>
  <c r="J27"/>
  <c r="J50"/>
  <c r="J49" s="1"/>
  <c r="J15"/>
  <c r="J14" s="1"/>
  <c r="J44"/>
  <c r="J43" s="1"/>
  <c r="J57"/>
  <c r="J56" s="1"/>
  <c r="J63"/>
  <c r="J62" s="1"/>
  <c r="J37"/>
  <c r="J6"/>
  <c r="J5" s="1"/>
  <c r="J68"/>
  <c r="J67" s="1"/>
  <c r="J18"/>
  <c r="J37" i="2" l="1"/>
  <c r="J24"/>
  <c r="J61"/>
  <c r="J17" i="1"/>
</calcChain>
</file>

<file path=xl/sharedStrings.xml><?xml version="1.0" encoding="utf-8"?>
<sst xmlns="http://schemas.openxmlformats.org/spreadsheetml/2006/main" count="312" uniqueCount="168">
  <si>
    <t>CRVENI KRIŽ GRADSKO DRUŠTVO KRK</t>
  </si>
  <si>
    <t>DRUŠTVO UMIROVLJENIKA I INVALIDA OPĆINE BAŠKA</t>
  </si>
  <si>
    <t>HRVATSKA STRANKA UMIROVLJENIKA</t>
  </si>
  <si>
    <t>PGS</t>
  </si>
  <si>
    <t>SDP</t>
  </si>
  <si>
    <t>HSP</t>
  </si>
  <si>
    <t>HNS</t>
  </si>
  <si>
    <t>HDZ</t>
  </si>
  <si>
    <t>HSS</t>
  </si>
  <si>
    <t>SD VIHOR</t>
  </si>
  <si>
    <t>LD KAMENJARKA</t>
  </si>
  <si>
    <t>NK VIHOR</t>
  </si>
  <si>
    <t>HRVATSKA SVEUČILIŠNA NAKNADA D.D.</t>
  </si>
  <si>
    <t>TZ OTOKA KRKA</t>
  </si>
  <si>
    <t>TZ OPĆINE BAŠKA</t>
  </si>
  <si>
    <t>KD ŠOTO JURANDVOR</t>
  </si>
  <si>
    <t>UDRUGA SOPACA OTOKA KRKA</t>
  </si>
  <si>
    <t>DRUŠTVO SINJALI</t>
  </si>
  <si>
    <t>UDRUGA UMIROVLJENIKA GRADA KRKA</t>
  </si>
  <si>
    <t>ŽUPANIJSKA UDRUGA ZA ZAŠTITU ŽIVOTINJA</t>
  </si>
  <si>
    <t>GORSKA SLUŽBA SPAŠAVANJA</t>
  </si>
  <si>
    <t>KORISNIK</t>
  </si>
  <si>
    <t>IZNOS</t>
  </si>
  <si>
    <t>A200301</t>
  </si>
  <si>
    <t>KULTURA</t>
  </si>
  <si>
    <t>PROGRAM</t>
  </si>
  <si>
    <t>DJELATNOST KUDO-VA, DRUŠTAVA I UDRUGA U KULTURI</t>
  </si>
  <si>
    <t>A200302</t>
  </si>
  <si>
    <t>POKROVITELJSTVA I POMOĆI U KULTURI</t>
  </si>
  <si>
    <t>SPORT</t>
  </si>
  <si>
    <t>A200501</t>
  </si>
  <si>
    <t>DONACIJE UDRUGAMA U SPORTU</t>
  </si>
  <si>
    <t>UDRUGE GRAĐANA</t>
  </si>
  <si>
    <t>A200601</t>
  </si>
  <si>
    <t>DONACIJE UDRUGAMA</t>
  </si>
  <si>
    <t>SOCIJALNA SKRB</t>
  </si>
  <si>
    <t>A200802</t>
  </si>
  <si>
    <t>POMOĆ ORGANIZACIJAMA I HUMANITARNIM UDRUGAMA</t>
  </si>
  <si>
    <t>T201301</t>
  </si>
  <si>
    <t>VATROGASTVO I CIVILNA ZAŠTITA</t>
  </si>
  <si>
    <t>ZAŠTITA OD POŽARA</t>
  </si>
  <si>
    <t>VATROGASNA ZAJEDNICA OTOKA KRKA</t>
  </si>
  <si>
    <t>JAVNA VATROGASNA POSTROJBA OTOKA KRKA</t>
  </si>
  <si>
    <t>POTICANJE RAZVOJA TURIZMA</t>
  </si>
  <si>
    <t>T201501</t>
  </si>
  <si>
    <t>T201601</t>
  </si>
  <si>
    <t>DONACIJE VJERSKIM ZAJEDNICAMA</t>
  </si>
  <si>
    <t>A100201</t>
  </si>
  <si>
    <t>FINANCIRANJE RADA POLITIČKIH STRANAKA</t>
  </si>
  <si>
    <t>PROGRAM POLITIČKIH STRANAKA</t>
  </si>
  <si>
    <t>Ugovor o sufinanciranju programa</t>
  </si>
  <si>
    <t>Odluka o raspoređivanju sredstava za rad političkih stranaka zastupljenih u Općinskom vijeću Općine Baška</t>
  </si>
  <si>
    <t>KLUB ŽENA OPERIRANIH DOJKI NADA</t>
  </si>
  <si>
    <t xml:space="preserve">Odluka Općinskog načelnika - sufinanciranje informatičkog tečaja </t>
  </si>
  <si>
    <t>Odluka Općinskog načelnika - donacija za nabavu UTZ aparata</t>
  </si>
  <si>
    <t>Odluka Općinskog načelnika - sufinanciranje rada udruge za 2013.</t>
  </si>
  <si>
    <t>Odluka Općinskog načelnika - donacija za nabavu rashladne vitrine</t>
  </si>
  <si>
    <t>Odluka Općinskog načelnika - sufinanciranje tiskanja brošure-vodiča o crkvi sv. Ivana  3.000,00 kn                                                                                                                                  Ugovor o korištenju prostora i okoliša Crkve sv.Marko - sufinanciranje troškova elek.energije   2.500,00 kn</t>
  </si>
  <si>
    <t>Odluka Općinskog načelnika - sufinanciranje "Glagoljaške školice"</t>
  </si>
  <si>
    <t>AGENCIJA ZA KULTURU AZ vl. DANA KRUŽIĆ</t>
  </si>
  <si>
    <t>Ugovor o sufinanciranju programskih aktivnosti - 1.obrok za 2013.</t>
  </si>
  <si>
    <t>Ugovor  o financiranju JVP Grada Krka</t>
  </si>
  <si>
    <t>Sufinanciranje vatrogatstva na otoku Krku</t>
  </si>
  <si>
    <t>Ugovor o sufinancoranju programa "Baška u EU - laserski show"</t>
  </si>
  <si>
    <t>Ugovor o financiranju rada hladnog pogona i zajednički programa</t>
  </si>
  <si>
    <t>Sufinanciranje rada</t>
  </si>
  <si>
    <t>DONACIJA</t>
  </si>
  <si>
    <t>A200102</t>
  </si>
  <si>
    <t>OPĆI TROŠKOVI UPRAVE</t>
  </si>
  <si>
    <t>OBNOVA ZEMLJIŠNIH KNJIGA</t>
  </si>
  <si>
    <t>KATASTAR KRK</t>
  </si>
  <si>
    <t>Obnova zemljišnih knjiga - donacija u naravi</t>
  </si>
  <si>
    <t>IZGRADNJA OBJEKATA I UREĐAJA KOMUNALNE INFRASTRUKTURE</t>
  </si>
  <si>
    <t>K201006</t>
  </si>
  <si>
    <t>IZRADA OBJEKATA ZA INFRASTRUKTURU</t>
  </si>
  <si>
    <t>MIROSLAV HRGOVČIĆ</t>
  </si>
  <si>
    <t>Nadoknada dijela troškova izgradnje potpornog zida u ul.Šantis</t>
  </si>
  <si>
    <t>Odluka Općinskog načelnika - sufinanciranje tiskanja knjige dr.sc. H.Pende "Identitetska disonanca:Slučaj hrvatskog turizma"</t>
  </si>
  <si>
    <t>A200303</t>
  </si>
  <si>
    <t>OČUVANJE KULTURNE BAŠTINE</t>
  </si>
  <si>
    <t>ŽUPNI URED SV. IVANA KRSTITELJA BAŠKA</t>
  </si>
  <si>
    <t>ŽUPNI URED SV.IVANA KRSTITELJA BAŠKA</t>
  </si>
  <si>
    <t>Donacija za popravak krova Crkve sv. Križa u Jurandvoru</t>
  </si>
  <si>
    <t>POPIS KORISNIKA SPONZORSTAVA I DONACIJA 01.01.-31.08.2013.</t>
  </si>
  <si>
    <t>DRUŠTVO ZA CESTE VIA - VITA</t>
  </si>
  <si>
    <t>Sufinanciranje knjige - monografije pod radnim nazivom "Građenje i održavanje cesta PGŽ"</t>
  </si>
  <si>
    <t>Prijenos sredstava za manifestaciju "Ples u prirodi"</t>
  </si>
  <si>
    <t>ATLETSKI KLUB KRK</t>
  </si>
  <si>
    <t>A200502</t>
  </si>
  <si>
    <t>POKROVITELJSTVA I POMOĆI U SPORTU I TEHNIČKOJ KULTURI</t>
  </si>
  <si>
    <t>Ugovor o suradnju</t>
  </si>
  <si>
    <t>UDRUGA SPORTART</t>
  </si>
  <si>
    <t>UDRUGA VETERANA DOMOVINSKOG RATA OTOKA KRKA</t>
  </si>
  <si>
    <t>UDRUGA ABIA OTOKA KRKA</t>
  </si>
  <si>
    <t>Sporazum o zajedničkom obilježavanju Dana pobjede i domovinske zahvalnosti i Dana hrvatskih branitelja</t>
  </si>
  <si>
    <t>KLUB GROMAČE</t>
  </si>
  <si>
    <t>PODRUČNA VATROGASNA ZAJEDNICA OTOKA KRKA</t>
  </si>
  <si>
    <t>Ugovor - program zaštite od požara</t>
  </si>
  <si>
    <t>Sporazum o udruživanju novčanih sredstava - avio destinacija Kvarnera</t>
  </si>
  <si>
    <t>ZAŠTITA OKOLIŠA</t>
  </si>
  <si>
    <t>A201101</t>
  </si>
  <si>
    <t>ZAŠTITA ČOVJEKOVE OKOLINE</t>
  </si>
  <si>
    <t>Sufinanciranje projekta "Zelena energija u mom domu"</t>
  </si>
  <si>
    <t>SERŠIĆ VELJKO</t>
  </si>
  <si>
    <t>ZOVKO IVICA</t>
  </si>
  <si>
    <t>POPIS KORISNIKA SPONZORSTAVA I DONACIJA 01.01.-31.12.2013.</t>
  </si>
  <si>
    <t>ZAVOD ZA HITNU MEDICINU PGŽ</t>
  </si>
  <si>
    <t>Sufinanciranje dodatnog oblika rada u djelatnosti HM 15.06.-15.09.13.</t>
  </si>
  <si>
    <t>ZDRAVSTVO</t>
  </si>
  <si>
    <t>ŽUPANIJSKA UDRUGA ZA ZAŠTITU ŽIVOTINJA FELIX</t>
  </si>
  <si>
    <t>UDRUGA BSWIRELESS BAŠKA</t>
  </si>
  <si>
    <t>UDRUGA PČELARA KADULJA PUNAT</t>
  </si>
  <si>
    <t>PLANINARSKO DRUŠTVO OBZOVA</t>
  </si>
  <si>
    <t>DRUŠTVO KRČANA I PRIJATELJA OTOKA KRKA</t>
  </si>
  <si>
    <t>UDRUGA GRAD NA GORI</t>
  </si>
  <si>
    <t>UDRUGA PRIVATNIH IZNAJMLJIVAČA OPĆINE BAŠKA</t>
  </si>
  <si>
    <t>A200703</t>
  </si>
  <si>
    <t>DONACIJE U ZDRAVSTVU</t>
  </si>
  <si>
    <t>Sufinanciranje uređenja prostorija ambulante</t>
  </si>
  <si>
    <t>KBC RIJEKA, KLINIKA ZA INTERNU MEDICINU</t>
  </si>
  <si>
    <t>ORDINACIJE OBITELJSKE MEDICINE DR.S.GRGURIĆ</t>
  </si>
  <si>
    <t>THALASSOTHERAPIA OPATIJA</t>
  </si>
  <si>
    <t>Sufinanciranje nabave linearne sonde za Odjel intenzivne njege Gastroenterologije Klinike za internu medicinu</t>
  </si>
  <si>
    <t>ŠRD ŠKRPINA</t>
  </si>
  <si>
    <t>MOTO KLUB GRIFONS KRK</t>
  </si>
  <si>
    <t>NK KRK</t>
  </si>
  <si>
    <t>JUDO KLUB KRK</t>
  </si>
  <si>
    <t>STRANKA UMIROVLJENIKA</t>
  </si>
  <si>
    <t>KANDIDACIJSKA LISTA LISTE BIRAČA M.ŠALE</t>
  </si>
  <si>
    <t>SVETIŠTE MAJKE BOŽJE GORIČKE</t>
  </si>
  <si>
    <t>ODGOJ I OBRAZOVANJE</t>
  </si>
  <si>
    <t>A200202</t>
  </si>
  <si>
    <t>OSNOVNO OBRAZOVANJE</t>
  </si>
  <si>
    <t>OŠ FRAN KRSTO FRANKOPAN PŠ BAŠKA</t>
  </si>
  <si>
    <t>Sufinanciranje izleta, akcije Prvi koraci u prometu, Male staroslavenske akademije</t>
  </si>
  <si>
    <t>A200203</t>
  </si>
  <si>
    <t>SREDNJOŠKOLSKO OBRAZOVANJE</t>
  </si>
  <si>
    <t>SŠ HRVATSKI KRALJ ZVONIMIR</t>
  </si>
  <si>
    <t>Sufinanciranje nabave didaktičke opreme</t>
  </si>
  <si>
    <t>HVIDR-a OTOK KRK</t>
  </si>
  <si>
    <t>UDRUGA CIVILNIH INVALIDA RATA PGŽ</t>
  </si>
  <si>
    <t>UDRUGA MULTIPLESKLEROZE PGŽ</t>
  </si>
  <si>
    <t>UDRUGA INVALIDA DISTROFIČARA PGŽ</t>
  </si>
  <si>
    <t>UDRUGA SLIJEPIH PGŽ</t>
  </si>
  <si>
    <t>UDRUGA GLUHIH I NAGLUHIH PGŽ</t>
  </si>
  <si>
    <t>UDRUGA VETERANA DRAGOVOLJACA DOMOVINSKOG RATA</t>
  </si>
  <si>
    <t>Sufinanciranje projekta "Zelena energija u mom domu" Seršić Veljko</t>
  </si>
  <si>
    <t>Sufinanciranje projekta "Zelena energija u mom domu" Zovko Ivica</t>
  </si>
  <si>
    <t>PRIMORSKO-GORANSKA ŽUPANIJA</t>
  </si>
  <si>
    <t>Sufinanciranje programa Ekološki sustav zbrinjavanja otpada na otoku Krku</t>
  </si>
  <si>
    <t>PONIKVE d.o.o.</t>
  </si>
  <si>
    <t>POTICANJE RAZVOJA GOSPODARSTVA</t>
  </si>
  <si>
    <t>T201202</t>
  </si>
  <si>
    <t>POTICANJE POLJOPRIVREDE</t>
  </si>
  <si>
    <t>UDRUGA OVČARA PRAMENKA</t>
  </si>
  <si>
    <t>Ugovor o suradnji</t>
  </si>
  <si>
    <t xml:space="preserve">Odluka Općinskog načelnika - sufinanciranje rada udruge </t>
  </si>
  <si>
    <t>OPĆINA PUNAT</t>
  </si>
  <si>
    <t>Sufinanciranje manifestacije Festival folklora otoka Krka</t>
  </si>
  <si>
    <t xml:space="preserve">Ugovor o sufinanciranju programskih aktivnosti </t>
  </si>
  <si>
    <t>DVD BAŠKA</t>
  </si>
  <si>
    <t>Ugovor o sufinancoranju programa "Baška u EU - laserski show", uređenja šetnica</t>
  </si>
  <si>
    <t>Odluka Općinskog načelnika - sufinanciranje tiskanja brošure-vodiča o crkvi sv. Ivana, Ugovor o korištenju prostora i okoliša Crkve sv.Marko - sufinanciranje troškova elek.energije   2.500,00 kn</t>
  </si>
  <si>
    <t>SVEUKUPNO</t>
  </si>
  <si>
    <t>K201008</t>
  </si>
  <si>
    <t>IZGRADNJA NA POMORSKOM DOBRU</t>
  </si>
  <si>
    <t>LUČKA UPRAVA KRK</t>
  </si>
  <si>
    <t xml:space="preserve">Ugovor o sufinanciranju građevinskih radova na rekonstrukciji gata Male rive 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</si>
</sst>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0000FF"/>
      <name val="Calibri"/>
      <family val="2"/>
      <charset val="238"/>
      <scheme val="minor"/>
    </font>
    <font>
      <sz val="11"/>
      <color rgb="FF0000FF"/>
      <name val="Calibri"/>
      <family val="2"/>
      <charset val="238"/>
      <scheme val="minor"/>
    </font>
    <font>
      <b/>
      <sz val="11"/>
      <color rgb="FF3333FF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  <fill>
      <patternFill patternType="solid">
        <fgColor theme="0" tint="-0.14996795556505021"/>
        <bgColor indexed="64"/>
      </patternFill>
    </fill>
  </fills>
  <borders count="1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</borders>
  <cellStyleXfs count="1">
    <xf numFmtId="0" fontId="0" fillId="0" borderId="0"/>
  </cellStyleXfs>
  <cellXfs count="95">
    <xf numFmtId="0" fontId="0" fillId="0" borderId="0" xfId="0"/>
    <xf numFmtId="4" fontId="0" fillId="0" borderId="0" xfId="0" applyNumberFormat="1"/>
    <xf numFmtId="0" fontId="2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right" vertical="center"/>
    </xf>
    <xf numFmtId="0" fontId="0" fillId="0" borderId="1" xfId="0" applyBorder="1"/>
    <xf numFmtId="4" fontId="0" fillId="0" borderId="1" xfId="0" applyNumberFormat="1" applyBorder="1"/>
    <xf numFmtId="4" fontId="1" fillId="0" borderId="1" xfId="0" applyNumberFormat="1" applyFont="1" applyBorder="1"/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" fontId="1" fillId="0" borderId="1" xfId="0" applyNumberFormat="1" applyFont="1" applyBorder="1" applyAlignment="1">
      <alignment vertical="center"/>
    </xf>
    <xf numFmtId="4" fontId="2" fillId="2" borderId="1" xfId="0" applyNumberFormat="1" applyFont="1" applyFill="1" applyBorder="1" applyAlignment="1">
      <alignment horizontal="right" vertical="center"/>
    </xf>
    <xf numFmtId="4" fontId="2" fillId="2" borderId="1" xfId="0" applyNumberFormat="1" applyFont="1" applyFill="1" applyBorder="1"/>
    <xf numFmtId="4" fontId="2" fillId="2" borderId="1" xfId="0" applyNumberFormat="1" applyFont="1" applyFill="1" applyBorder="1" applyAlignment="1">
      <alignment vertical="center"/>
    </xf>
    <xf numFmtId="4" fontId="0" fillId="0" borderId="1" xfId="0" applyNumberFormat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4" fontId="0" fillId="0" borderId="1" xfId="0" applyNumberFormat="1" applyFont="1" applyBorder="1"/>
    <xf numFmtId="0" fontId="1" fillId="0" borderId="1" xfId="0" applyFont="1" applyBorder="1"/>
    <xf numFmtId="0" fontId="2" fillId="2" borderId="1" xfId="0" applyFont="1" applyFill="1" applyBorder="1" applyAlignment="1">
      <alignment horizontal="center" vertical="center"/>
    </xf>
    <xf numFmtId="4" fontId="0" fillId="0" borderId="1" xfId="0" applyNumberFormat="1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/>
    <xf numFmtId="0" fontId="2" fillId="2" borderId="2" xfId="0" applyFont="1" applyFill="1" applyBorder="1" applyAlignment="1"/>
    <xf numFmtId="0" fontId="2" fillId="2" borderId="10" xfId="0" applyFont="1" applyFill="1" applyBorder="1" applyAlignment="1"/>
    <xf numFmtId="0" fontId="0" fillId="2" borderId="10" xfId="0" applyFill="1" applyBorder="1" applyAlignment="1"/>
    <xf numFmtId="0" fontId="0" fillId="2" borderId="3" xfId="0" applyFill="1" applyBorder="1" applyAlignment="1"/>
    <xf numFmtId="0" fontId="1" fillId="0" borderId="2" xfId="0" applyFont="1" applyBorder="1" applyAlignment="1"/>
    <xf numFmtId="0" fontId="1" fillId="0" borderId="10" xfId="0" applyFont="1" applyBorder="1" applyAlignment="1"/>
    <xf numFmtId="0" fontId="1" fillId="0" borderId="3" xfId="0" applyFont="1" applyBorder="1" applyAlignment="1"/>
    <xf numFmtId="0" fontId="0" fillId="0" borderId="10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" fillId="0" borderId="2" xfId="0" applyFont="1" applyFill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0" fillId="0" borderId="10" xfId="0" applyBorder="1" applyAlignment="1"/>
    <xf numFmtId="0" fontId="0" fillId="0" borderId="3" xfId="0" applyBorder="1" applyAlignment="1"/>
    <xf numFmtId="0" fontId="0" fillId="0" borderId="2" xfId="0" applyFill="1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0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2" xfId="0" applyBorder="1" applyAlignment="1"/>
    <xf numFmtId="0" fontId="0" fillId="0" borderId="1" xfId="0" applyFill="1" applyBorder="1" applyAlignment="1"/>
    <xf numFmtId="0" fontId="0" fillId="0" borderId="2" xfId="0" applyFill="1" applyBorder="1" applyAlignment="1"/>
    <xf numFmtId="0" fontId="1" fillId="0" borderId="2" xfId="0" applyFont="1" applyFill="1" applyBorder="1" applyAlignment="1"/>
    <xf numFmtId="0" fontId="1" fillId="0" borderId="10" xfId="0" applyFont="1" applyFill="1" applyBorder="1" applyAlignment="1"/>
    <xf numFmtId="0" fontId="0" fillId="0" borderId="2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0" xfId="0" applyFont="1" applyBorder="1" applyAlignment="1"/>
    <xf numFmtId="0" fontId="2" fillId="2" borderId="2" xfId="0" applyFont="1" applyFill="1" applyBorder="1" applyAlignment="1">
      <alignment horizontal="left" vertical="center"/>
    </xf>
    <xf numFmtId="0" fontId="2" fillId="2" borderId="10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left" vertical="center"/>
    </xf>
    <xf numFmtId="0" fontId="1" fillId="0" borderId="10" xfId="0" applyFont="1" applyFill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0" fillId="0" borderId="2" xfId="0" applyNumberFormat="1" applyBorder="1" applyAlignment="1">
      <alignment vertical="center" wrapText="1"/>
    </xf>
    <xf numFmtId="0" fontId="0" fillId="0" borderId="3" xfId="0" applyNumberFormat="1" applyBorder="1" applyAlignment="1">
      <alignment vertical="center" wrapText="1"/>
    </xf>
    <xf numFmtId="0" fontId="0" fillId="0" borderId="3" xfId="0" applyBorder="1"/>
    <xf numFmtId="0" fontId="2" fillId="2" borderId="3" xfId="0" applyFont="1" applyFill="1" applyBorder="1" applyAlignment="1"/>
    <xf numFmtId="0" fontId="0" fillId="0" borderId="2" xfId="0" applyBorder="1" applyAlignment="1">
      <alignment wrapText="1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/>
    <xf numFmtId="0" fontId="0" fillId="2" borderId="1" xfId="0" applyFill="1" applyBorder="1" applyAlignment="1"/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2" borderId="10" xfId="0" applyFill="1" applyBorder="1" applyAlignment="1">
      <alignment vertical="center"/>
    </xf>
    <xf numFmtId="0" fontId="0" fillId="2" borderId="3" xfId="0" applyFill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0" xfId="0" applyAlignment="1"/>
    <xf numFmtId="0" fontId="0" fillId="0" borderId="10" xfId="0" applyFill="1" applyBorder="1" applyAlignment="1">
      <alignment vertical="center"/>
    </xf>
    <xf numFmtId="0" fontId="0" fillId="0" borderId="3" xfId="0" applyFill="1" applyBorder="1" applyAlignment="1">
      <alignment vertical="center"/>
    </xf>
    <xf numFmtId="0" fontId="0" fillId="0" borderId="4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1" xfId="0" applyBorder="1" applyAlignment="1"/>
    <xf numFmtId="0" fontId="0" fillId="0" borderId="2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2" xfId="0" applyFont="1" applyBorder="1" applyAlignment="1">
      <alignment horizontal="left" vertical="center"/>
    </xf>
    <xf numFmtId="0" fontId="0" fillId="0" borderId="2" xfId="0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1" xfId="0" applyFont="1" applyBorder="1" applyAlignment="1">
      <alignment horizontal="left" vertical="center"/>
    </xf>
    <xf numFmtId="0" fontId="0" fillId="0" borderId="1" xfId="0" applyBorder="1" applyAlignment="1">
      <alignment vertical="center"/>
    </xf>
    <xf numFmtId="0" fontId="0" fillId="0" borderId="1" xfId="0" applyBorder="1"/>
    <xf numFmtId="0" fontId="0" fillId="0" borderId="12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1" xfId="0" applyFill="1" applyBorder="1" applyAlignment="1">
      <alignment vertical="center"/>
    </xf>
    <xf numFmtId="0" fontId="0" fillId="0" borderId="1" xfId="0" applyBorder="1" applyAlignment="1">
      <alignment wrapText="1"/>
    </xf>
    <xf numFmtId="0" fontId="1" fillId="0" borderId="1" xfId="0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0" fontId="0" fillId="0" borderId="1" xfId="0" applyNumberFormat="1" applyBorder="1" applyAlignment="1">
      <alignment vertical="center" wrapText="1"/>
    </xf>
    <xf numFmtId="4" fontId="4" fillId="3" borderId="0" xfId="0" applyNumberFormat="1" applyFont="1" applyFill="1" applyAlignment="1">
      <alignment vertical="center"/>
    </xf>
    <xf numFmtId="0" fontId="4" fillId="3" borderId="1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DDDDDD"/>
      <color rgb="FF0000FF"/>
      <color rgb="FFC0C0C0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99"/>
  <sheetViews>
    <sheetView zoomScaleNormal="100" workbookViewId="0">
      <selection activeCell="A3" sqref="A3:J69"/>
    </sheetView>
  </sheetViews>
  <sheetFormatPr defaultRowHeight="15"/>
  <cols>
    <col min="1" max="1" width="11.7109375" customWidth="1"/>
    <col min="7" max="7" width="8.28515625" customWidth="1"/>
    <col min="8" max="8" width="14.28515625" customWidth="1"/>
    <col min="9" max="9" width="48.85546875" customWidth="1"/>
    <col min="10" max="10" width="12" bestFit="1" customWidth="1"/>
  </cols>
  <sheetData>
    <row r="2" spans="1:10" ht="2.25" customHeight="1"/>
    <row r="3" spans="1:10" ht="35.25" customHeight="1">
      <c r="A3" s="58" t="s">
        <v>83</v>
      </c>
      <c r="B3" s="59"/>
      <c r="C3" s="59"/>
      <c r="D3" s="59"/>
      <c r="E3" s="59"/>
      <c r="F3" s="59"/>
      <c r="G3" s="59"/>
      <c r="H3" s="59"/>
      <c r="I3" s="59"/>
      <c r="J3" s="60"/>
    </row>
    <row r="4" spans="1:10" ht="15.75" customHeight="1">
      <c r="A4" s="2" t="s">
        <v>25</v>
      </c>
      <c r="B4" s="58" t="s">
        <v>21</v>
      </c>
      <c r="C4" s="58"/>
      <c r="D4" s="58"/>
      <c r="E4" s="58"/>
      <c r="F4" s="58"/>
      <c r="G4" s="58"/>
      <c r="H4" s="61" t="s">
        <v>66</v>
      </c>
      <c r="I4" s="62"/>
      <c r="J4" s="2" t="s">
        <v>22</v>
      </c>
    </row>
    <row r="5" spans="1:10" ht="15.75" customHeight="1">
      <c r="A5" s="2">
        <v>1002</v>
      </c>
      <c r="B5" s="47" t="s">
        <v>49</v>
      </c>
      <c r="C5" s="48"/>
      <c r="D5" s="48"/>
      <c r="E5" s="48"/>
      <c r="F5" s="48"/>
      <c r="G5" s="48"/>
      <c r="H5" s="63"/>
      <c r="I5" s="64"/>
      <c r="J5" s="11">
        <f>SUM(J6)</f>
        <v>12199.93</v>
      </c>
    </row>
    <row r="6" spans="1:10" ht="15.75" customHeight="1">
      <c r="A6" s="3" t="s">
        <v>47</v>
      </c>
      <c r="B6" s="51" t="s">
        <v>48</v>
      </c>
      <c r="C6" s="52"/>
      <c r="D6" s="52"/>
      <c r="E6" s="52"/>
      <c r="F6" s="52"/>
      <c r="G6" s="52"/>
      <c r="H6" s="36"/>
      <c r="I6" s="65"/>
      <c r="J6" s="4">
        <f>SUM(J7:J13)</f>
        <v>12199.93</v>
      </c>
    </row>
    <row r="7" spans="1:10" ht="15.75" customHeight="1">
      <c r="A7" s="3"/>
      <c r="B7" s="40" t="s">
        <v>2</v>
      </c>
      <c r="C7" s="40"/>
      <c r="D7" s="40"/>
      <c r="E7" s="40"/>
      <c r="F7" s="40"/>
      <c r="G7" s="40"/>
      <c r="H7" s="69" t="s">
        <v>51</v>
      </c>
      <c r="I7" s="70"/>
      <c r="J7" s="6">
        <v>1187.5999999999999</v>
      </c>
    </row>
    <row r="8" spans="1:10" ht="15.75" customHeight="1">
      <c r="A8" s="3"/>
      <c r="B8" s="40" t="s">
        <v>6</v>
      </c>
      <c r="C8" s="40"/>
      <c r="D8" s="40"/>
      <c r="E8" s="40"/>
      <c r="F8" s="40"/>
      <c r="G8" s="40"/>
      <c r="H8" s="71"/>
      <c r="I8" s="72"/>
      <c r="J8" s="6">
        <v>1079.6400000000001</v>
      </c>
    </row>
    <row r="9" spans="1:10" ht="15.75" customHeight="1">
      <c r="A9" s="3"/>
      <c r="B9" s="40" t="s">
        <v>3</v>
      </c>
      <c r="C9" s="40"/>
      <c r="D9" s="40"/>
      <c r="E9" s="40"/>
      <c r="F9" s="40"/>
      <c r="G9" s="40"/>
      <c r="H9" s="71"/>
      <c r="I9" s="72"/>
      <c r="J9" s="6">
        <v>1187.5999999999999</v>
      </c>
    </row>
    <row r="10" spans="1:10" ht="15.75" customHeight="1">
      <c r="A10" s="3"/>
      <c r="B10" s="40" t="s">
        <v>7</v>
      </c>
      <c r="C10" s="40"/>
      <c r="D10" s="40"/>
      <c r="E10" s="40"/>
      <c r="F10" s="40"/>
      <c r="G10" s="40"/>
      <c r="H10" s="71"/>
      <c r="I10" s="72"/>
      <c r="J10" s="6">
        <v>1079.6400000000001</v>
      </c>
    </row>
    <row r="11" spans="1:10" ht="15.75" customHeight="1">
      <c r="A11" s="3"/>
      <c r="B11" s="40" t="s">
        <v>4</v>
      </c>
      <c r="C11" s="40"/>
      <c r="D11" s="40"/>
      <c r="E11" s="40"/>
      <c r="F11" s="40"/>
      <c r="G11" s="40"/>
      <c r="H11" s="71"/>
      <c r="I11" s="72"/>
      <c r="J11" s="6">
        <v>2159.2800000000002</v>
      </c>
    </row>
    <row r="12" spans="1:10" ht="15.75" customHeight="1">
      <c r="A12" s="3"/>
      <c r="B12" s="40" t="s">
        <v>5</v>
      </c>
      <c r="C12" s="40"/>
      <c r="D12" s="40"/>
      <c r="E12" s="40"/>
      <c r="F12" s="40"/>
      <c r="G12" s="40"/>
      <c r="H12" s="71"/>
      <c r="I12" s="72"/>
      <c r="J12" s="6">
        <v>4426.53</v>
      </c>
    </row>
    <row r="13" spans="1:10" ht="15.75" customHeight="1">
      <c r="A13" s="3"/>
      <c r="B13" s="40" t="s">
        <v>8</v>
      </c>
      <c r="C13" s="40"/>
      <c r="D13" s="40"/>
      <c r="E13" s="40"/>
      <c r="F13" s="40"/>
      <c r="G13" s="40"/>
      <c r="H13" s="73"/>
      <c r="I13" s="74"/>
      <c r="J13" s="6">
        <v>1079.6400000000001</v>
      </c>
    </row>
    <row r="14" spans="1:10" ht="15.75" customHeight="1">
      <c r="A14" s="2">
        <v>2001</v>
      </c>
      <c r="B14" s="22" t="s">
        <v>68</v>
      </c>
      <c r="C14" s="23"/>
      <c r="D14" s="23"/>
      <c r="E14" s="23"/>
      <c r="F14" s="23"/>
      <c r="G14" s="23"/>
      <c r="H14" s="23"/>
      <c r="I14" s="56"/>
      <c r="J14" s="12">
        <f>SUM(J15)</f>
        <v>9074.25</v>
      </c>
    </row>
    <row r="15" spans="1:10" ht="15.75" customHeight="1">
      <c r="A15" s="3" t="s">
        <v>67</v>
      </c>
      <c r="B15" s="42" t="s">
        <v>69</v>
      </c>
      <c r="C15" s="27"/>
      <c r="D15" s="27"/>
      <c r="E15" s="27"/>
      <c r="F15" s="27"/>
      <c r="G15" s="27"/>
      <c r="H15" s="27"/>
      <c r="I15" s="28"/>
      <c r="J15" s="7">
        <f>SUM(J16)</f>
        <v>9074.25</v>
      </c>
    </row>
    <row r="16" spans="1:10" ht="15.75" customHeight="1">
      <c r="A16" s="3"/>
      <c r="B16" s="41" t="s">
        <v>70</v>
      </c>
      <c r="C16" s="33"/>
      <c r="D16" s="33"/>
      <c r="E16" s="33"/>
      <c r="F16" s="33"/>
      <c r="G16" s="33"/>
      <c r="H16" s="29" t="s">
        <v>71</v>
      </c>
      <c r="I16" s="30"/>
      <c r="J16" s="6">
        <v>9074.25</v>
      </c>
    </row>
    <row r="17" spans="1:10" ht="15.75" customHeight="1">
      <c r="A17" s="2">
        <v>2003</v>
      </c>
      <c r="B17" s="47" t="s">
        <v>24</v>
      </c>
      <c r="C17" s="48"/>
      <c r="D17" s="48"/>
      <c r="E17" s="48"/>
      <c r="F17" s="48"/>
      <c r="G17" s="48"/>
      <c r="H17" s="24"/>
      <c r="I17" s="25"/>
      <c r="J17" s="12">
        <f>SUM(J18+J22+J27)</f>
        <v>103000</v>
      </c>
    </row>
    <row r="18" spans="1:10" ht="15.75" customHeight="1">
      <c r="A18" s="3" t="s">
        <v>23</v>
      </c>
      <c r="B18" s="51" t="s">
        <v>26</v>
      </c>
      <c r="C18" s="52"/>
      <c r="D18" s="52"/>
      <c r="E18" s="52"/>
      <c r="F18" s="52"/>
      <c r="G18" s="52"/>
      <c r="H18" s="36"/>
      <c r="I18" s="65"/>
      <c r="J18" s="7">
        <f>SUM(J19:J21)</f>
        <v>62000</v>
      </c>
    </row>
    <row r="19" spans="1:10" ht="15.75" customHeight="1">
      <c r="A19" s="8"/>
      <c r="B19" s="40" t="s">
        <v>15</v>
      </c>
      <c r="C19" s="40"/>
      <c r="D19" s="40"/>
      <c r="E19" s="40"/>
      <c r="F19" s="40"/>
      <c r="G19" s="40"/>
      <c r="H19" s="39" t="s">
        <v>50</v>
      </c>
      <c r="I19" s="55"/>
      <c r="J19" s="6">
        <v>40000</v>
      </c>
    </row>
    <row r="20" spans="1:10" ht="15.75" customHeight="1">
      <c r="A20" s="8"/>
      <c r="B20" s="40" t="s">
        <v>16</v>
      </c>
      <c r="C20" s="40"/>
      <c r="D20" s="40"/>
      <c r="E20" s="40"/>
      <c r="F20" s="40"/>
      <c r="G20" s="40"/>
      <c r="H20" s="39" t="s">
        <v>55</v>
      </c>
      <c r="I20" s="55"/>
      <c r="J20" s="6">
        <v>2000</v>
      </c>
    </row>
    <row r="21" spans="1:10" ht="15.75" customHeight="1">
      <c r="A21" s="8"/>
      <c r="B21" s="40" t="s">
        <v>17</v>
      </c>
      <c r="C21" s="40"/>
      <c r="D21" s="40"/>
      <c r="E21" s="40"/>
      <c r="F21" s="40"/>
      <c r="G21" s="40"/>
      <c r="H21" s="39" t="s">
        <v>50</v>
      </c>
      <c r="I21" s="55"/>
      <c r="J21" s="6">
        <v>20000</v>
      </c>
    </row>
    <row r="22" spans="1:10" ht="15.75" customHeight="1">
      <c r="A22" s="3" t="s">
        <v>27</v>
      </c>
      <c r="B22" s="51" t="s">
        <v>28</v>
      </c>
      <c r="C22" s="52"/>
      <c r="D22" s="52"/>
      <c r="E22" s="52"/>
      <c r="F22" s="52"/>
      <c r="G22" s="52"/>
      <c r="H22" s="33"/>
      <c r="I22" s="34"/>
      <c r="J22" s="7">
        <f>SUM(J23+J24+J25+J26)</f>
        <v>21000</v>
      </c>
    </row>
    <row r="23" spans="1:10" ht="15.75" customHeight="1">
      <c r="A23" s="9"/>
      <c r="B23" s="40" t="s">
        <v>59</v>
      </c>
      <c r="C23" s="40"/>
      <c r="D23" s="40"/>
      <c r="E23" s="40"/>
      <c r="F23" s="40"/>
      <c r="G23" s="40"/>
      <c r="H23" s="39" t="s">
        <v>58</v>
      </c>
      <c r="I23" s="34"/>
      <c r="J23" s="6">
        <v>5000</v>
      </c>
    </row>
    <row r="24" spans="1:10" ht="31.5" customHeight="1">
      <c r="A24" s="9"/>
      <c r="B24" s="35" t="s">
        <v>12</v>
      </c>
      <c r="C24" s="67"/>
      <c r="D24" s="67"/>
      <c r="E24" s="67"/>
      <c r="F24" s="67"/>
      <c r="G24" s="68"/>
      <c r="H24" s="57" t="s">
        <v>77</v>
      </c>
      <c r="I24" s="38"/>
      <c r="J24" s="14">
        <v>2000</v>
      </c>
    </row>
    <row r="25" spans="1:10" ht="31.5" customHeight="1">
      <c r="A25" s="9"/>
      <c r="B25" s="35" t="s">
        <v>84</v>
      </c>
      <c r="C25" s="36"/>
      <c r="D25" s="36"/>
      <c r="E25" s="36"/>
      <c r="F25" s="36"/>
      <c r="G25" s="36"/>
      <c r="H25" s="37" t="s">
        <v>85</v>
      </c>
      <c r="I25" s="38"/>
      <c r="J25" s="14">
        <v>1000</v>
      </c>
    </row>
    <row r="26" spans="1:10">
      <c r="A26" s="9"/>
      <c r="B26" s="40" t="s">
        <v>15</v>
      </c>
      <c r="C26" s="40"/>
      <c r="D26" s="40"/>
      <c r="E26" s="40"/>
      <c r="F26" s="40"/>
      <c r="G26" s="40"/>
      <c r="H26" s="37" t="s">
        <v>86</v>
      </c>
      <c r="I26" s="38"/>
      <c r="J26" s="14">
        <v>13000</v>
      </c>
    </row>
    <row r="27" spans="1:10">
      <c r="A27" s="3" t="s">
        <v>78</v>
      </c>
      <c r="B27" s="31" t="s">
        <v>79</v>
      </c>
      <c r="C27" s="32"/>
      <c r="D27" s="32"/>
      <c r="E27" s="32"/>
      <c r="F27" s="32"/>
      <c r="G27" s="32"/>
      <c r="H27" s="33"/>
      <c r="I27" s="34"/>
      <c r="J27" s="10">
        <f>SUM(J28)</f>
        <v>20000</v>
      </c>
    </row>
    <row r="28" spans="1:10">
      <c r="A28" s="9"/>
      <c r="B28" s="35" t="s">
        <v>80</v>
      </c>
      <c r="C28" s="36"/>
      <c r="D28" s="36"/>
      <c r="E28" s="36"/>
      <c r="F28" s="36"/>
      <c r="G28" s="36"/>
      <c r="H28" s="37" t="s">
        <v>82</v>
      </c>
      <c r="I28" s="38"/>
      <c r="J28" s="14">
        <v>20000</v>
      </c>
    </row>
    <row r="29" spans="1:10" ht="15.75" customHeight="1">
      <c r="A29" s="2">
        <v>2005</v>
      </c>
      <c r="B29" s="22" t="s">
        <v>29</v>
      </c>
      <c r="C29" s="23"/>
      <c r="D29" s="23"/>
      <c r="E29" s="23"/>
      <c r="F29" s="23"/>
      <c r="G29" s="23"/>
      <c r="H29" s="24"/>
      <c r="I29" s="25"/>
      <c r="J29" s="12">
        <f>SUM(J30+J35)</f>
        <v>196069.15</v>
      </c>
    </row>
    <row r="30" spans="1:10" ht="15.75" customHeight="1">
      <c r="A30" s="3" t="s">
        <v>30</v>
      </c>
      <c r="B30" s="42" t="s">
        <v>31</v>
      </c>
      <c r="C30" s="43"/>
      <c r="D30" s="43"/>
      <c r="E30" s="43"/>
      <c r="F30" s="43"/>
      <c r="G30" s="43"/>
      <c r="H30" s="33"/>
      <c r="I30" s="34"/>
      <c r="J30" s="7">
        <f>SUM(J31:J34)</f>
        <v>190569.15</v>
      </c>
    </row>
    <row r="31" spans="1:10" ht="15.75" customHeight="1">
      <c r="A31" s="3"/>
      <c r="B31" s="40" t="s">
        <v>9</v>
      </c>
      <c r="C31" s="40"/>
      <c r="D31" s="40"/>
      <c r="E31" s="40"/>
      <c r="F31" s="40"/>
      <c r="G31" s="40"/>
      <c r="H31" s="39" t="s">
        <v>50</v>
      </c>
      <c r="I31" s="34"/>
      <c r="J31" s="6">
        <v>45569.15</v>
      </c>
    </row>
    <row r="32" spans="1:10" ht="15.75" customHeight="1">
      <c r="A32" s="3"/>
      <c r="B32" s="40" t="s">
        <v>10</v>
      </c>
      <c r="C32" s="40"/>
      <c r="D32" s="40"/>
      <c r="E32" s="40"/>
      <c r="F32" s="40"/>
      <c r="G32" s="40"/>
      <c r="H32" s="39" t="s">
        <v>50</v>
      </c>
      <c r="I32" s="34"/>
      <c r="J32" s="6">
        <v>10000</v>
      </c>
    </row>
    <row r="33" spans="1:10" ht="15.75" customHeight="1">
      <c r="A33" s="3"/>
      <c r="B33" s="40" t="s">
        <v>11</v>
      </c>
      <c r="C33" s="40"/>
      <c r="D33" s="40"/>
      <c r="E33" s="40"/>
      <c r="F33" s="40"/>
      <c r="G33" s="40"/>
      <c r="H33" s="39" t="s">
        <v>50</v>
      </c>
      <c r="I33" s="34"/>
      <c r="J33" s="6">
        <v>130000</v>
      </c>
    </row>
    <row r="34" spans="1:10" ht="15.75" customHeight="1">
      <c r="A34" s="3"/>
      <c r="B34" s="41" t="s">
        <v>87</v>
      </c>
      <c r="C34" s="33"/>
      <c r="D34" s="33"/>
      <c r="E34" s="33"/>
      <c r="F34" s="33"/>
      <c r="G34" s="33"/>
      <c r="H34" s="39" t="s">
        <v>55</v>
      </c>
      <c r="I34" s="34"/>
      <c r="J34" s="6">
        <v>5000</v>
      </c>
    </row>
    <row r="35" spans="1:10" ht="15.75" customHeight="1">
      <c r="A35" s="3" t="s">
        <v>88</v>
      </c>
      <c r="B35" s="42" t="s">
        <v>89</v>
      </c>
      <c r="C35" s="43"/>
      <c r="D35" s="43"/>
      <c r="E35" s="43"/>
      <c r="F35" s="43"/>
      <c r="G35" s="43"/>
      <c r="H35" s="33"/>
      <c r="I35" s="34"/>
      <c r="J35" s="7">
        <f>SUM(J36)</f>
        <v>5500</v>
      </c>
    </row>
    <row r="36" spans="1:10" ht="15.75" customHeight="1">
      <c r="A36" s="3"/>
      <c r="B36" s="41" t="s">
        <v>91</v>
      </c>
      <c r="C36" s="33"/>
      <c r="D36" s="33"/>
      <c r="E36" s="33"/>
      <c r="F36" s="33"/>
      <c r="G36" s="33"/>
      <c r="H36" s="33" t="s">
        <v>90</v>
      </c>
      <c r="I36" s="34"/>
      <c r="J36" s="6">
        <v>5500</v>
      </c>
    </row>
    <row r="37" spans="1:10" ht="15.75" customHeight="1">
      <c r="A37" s="2">
        <v>2006</v>
      </c>
      <c r="B37" s="22" t="s">
        <v>32</v>
      </c>
      <c r="C37" s="23"/>
      <c r="D37" s="23"/>
      <c r="E37" s="23"/>
      <c r="F37" s="23"/>
      <c r="G37" s="23"/>
      <c r="H37" s="24"/>
      <c r="I37" s="25"/>
      <c r="J37" s="12">
        <f>SUM(J38)</f>
        <v>13000</v>
      </c>
    </row>
    <row r="38" spans="1:10" ht="15.75" customHeight="1">
      <c r="A38" s="3" t="s">
        <v>33</v>
      </c>
      <c r="B38" s="42" t="s">
        <v>34</v>
      </c>
      <c r="C38" s="43"/>
      <c r="D38" s="43"/>
      <c r="E38" s="43"/>
      <c r="F38" s="43"/>
      <c r="G38" s="43"/>
      <c r="H38" s="33"/>
      <c r="I38" s="34"/>
      <c r="J38" s="7">
        <f>SUM(J39:J42)</f>
        <v>13000</v>
      </c>
    </row>
    <row r="39" spans="1:10" ht="32.25" customHeight="1">
      <c r="A39" s="3"/>
      <c r="B39" s="44" t="s">
        <v>92</v>
      </c>
      <c r="C39" s="45"/>
      <c r="D39" s="45"/>
      <c r="E39" s="45"/>
      <c r="F39" s="45"/>
      <c r="G39" s="45"/>
      <c r="H39" s="37" t="s">
        <v>94</v>
      </c>
      <c r="I39" s="38"/>
      <c r="J39" s="16">
        <v>5000</v>
      </c>
    </row>
    <row r="40" spans="1:10" ht="15.75" customHeight="1">
      <c r="A40" s="3"/>
      <c r="B40" s="41" t="s">
        <v>93</v>
      </c>
      <c r="C40" s="46"/>
      <c r="D40" s="46"/>
      <c r="E40" s="46"/>
      <c r="F40" s="46"/>
      <c r="G40" s="46"/>
      <c r="H40" s="39" t="s">
        <v>55</v>
      </c>
      <c r="I40" s="34"/>
      <c r="J40" s="16">
        <v>5000</v>
      </c>
    </row>
    <row r="41" spans="1:10" ht="15.75" customHeight="1">
      <c r="A41" s="3"/>
      <c r="B41" s="40" t="s">
        <v>19</v>
      </c>
      <c r="C41" s="40"/>
      <c r="D41" s="40"/>
      <c r="E41" s="40"/>
      <c r="F41" s="40"/>
      <c r="G41" s="40"/>
      <c r="H41" s="39" t="s">
        <v>55</v>
      </c>
      <c r="I41" s="34"/>
      <c r="J41" s="6">
        <v>1500</v>
      </c>
    </row>
    <row r="42" spans="1:10" ht="15.75" customHeight="1">
      <c r="A42" s="3"/>
      <c r="B42" s="40" t="s">
        <v>18</v>
      </c>
      <c r="C42" s="40"/>
      <c r="D42" s="40"/>
      <c r="E42" s="40"/>
      <c r="F42" s="40"/>
      <c r="G42" s="40"/>
      <c r="H42" s="39" t="s">
        <v>56</v>
      </c>
      <c r="I42" s="34"/>
      <c r="J42" s="6">
        <v>1500</v>
      </c>
    </row>
    <row r="43" spans="1:10" ht="15.75" customHeight="1">
      <c r="A43" s="2">
        <v>2008</v>
      </c>
      <c r="B43" s="22" t="s">
        <v>35</v>
      </c>
      <c r="C43" s="23"/>
      <c r="D43" s="23"/>
      <c r="E43" s="23"/>
      <c r="F43" s="23"/>
      <c r="G43" s="23"/>
      <c r="H43" s="33"/>
      <c r="I43" s="34"/>
      <c r="J43" s="12">
        <f>SUM(J44)</f>
        <v>26600</v>
      </c>
    </row>
    <row r="44" spans="1:10" ht="15.75" customHeight="1">
      <c r="A44" s="3" t="s">
        <v>36</v>
      </c>
      <c r="B44" s="42" t="s">
        <v>37</v>
      </c>
      <c r="C44" s="43"/>
      <c r="D44" s="43"/>
      <c r="E44" s="43"/>
      <c r="F44" s="43"/>
      <c r="G44" s="43"/>
      <c r="H44" s="33"/>
      <c r="I44" s="34"/>
      <c r="J44" s="7">
        <f>SUM(J45:J48)</f>
        <v>26600</v>
      </c>
    </row>
    <row r="45" spans="1:10">
      <c r="A45" s="5"/>
      <c r="B45" s="75" t="s">
        <v>0</v>
      </c>
      <c r="C45" s="75"/>
      <c r="D45" s="75"/>
      <c r="E45" s="75"/>
      <c r="F45" s="75"/>
      <c r="G45" s="75"/>
      <c r="H45" s="39" t="s">
        <v>65</v>
      </c>
      <c r="I45" s="34"/>
      <c r="J45" s="6">
        <v>21600</v>
      </c>
    </row>
    <row r="46" spans="1:10">
      <c r="A46" s="5"/>
      <c r="B46" s="75" t="s">
        <v>1</v>
      </c>
      <c r="C46" s="75"/>
      <c r="D46" s="75"/>
      <c r="E46" s="75"/>
      <c r="F46" s="75"/>
      <c r="G46" s="75"/>
      <c r="H46" s="57" t="s">
        <v>53</v>
      </c>
      <c r="I46" s="38"/>
      <c r="J46" s="6">
        <v>2000</v>
      </c>
    </row>
    <row r="47" spans="1:10">
      <c r="A47" s="5"/>
      <c r="B47" s="39" t="s">
        <v>95</v>
      </c>
      <c r="C47" s="33"/>
      <c r="D47" s="33"/>
      <c r="E47" s="33"/>
      <c r="F47" s="33"/>
      <c r="G47" s="34"/>
      <c r="H47" s="39" t="s">
        <v>55</v>
      </c>
      <c r="I47" s="34"/>
      <c r="J47" s="6">
        <v>2000</v>
      </c>
    </row>
    <row r="48" spans="1:10">
      <c r="A48" s="5"/>
      <c r="B48" s="75" t="s">
        <v>52</v>
      </c>
      <c r="C48" s="75"/>
      <c r="D48" s="75"/>
      <c r="E48" s="75"/>
      <c r="F48" s="75"/>
      <c r="G48" s="75"/>
      <c r="H48" s="57" t="s">
        <v>54</v>
      </c>
      <c r="I48" s="38"/>
      <c r="J48" s="6">
        <v>1000</v>
      </c>
    </row>
    <row r="49" spans="1:10">
      <c r="A49" s="2">
        <v>2010</v>
      </c>
      <c r="B49" s="22" t="s">
        <v>72</v>
      </c>
      <c r="C49" s="23"/>
      <c r="D49" s="23"/>
      <c r="E49" s="23"/>
      <c r="F49" s="23"/>
      <c r="G49" s="23"/>
      <c r="H49" s="23"/>
      <c r="I49" s="56"/>
      <c r="J49" s="12">
        <f>SUM(J50)</f>
        <v>15280.6</v>
      </c>
    </row>
    <row r="50" spans="1:10">
      <c r="A50" s="3" t="s">
        <v>73</v>
      </c>
      <c r="B50" s="26" t="s">
        <v>74</v>
      </c>
      <c r="C50" s="27"/>
      <c r="D50" s="27"/>
      <c r="E50" s="27"/>
      <c r="F50" s="27"/>
      <c r="G50" s="27"/>
      <c r="H50" s="27"/>
      <c r="I50" s="28"/>
      <c r="J50" s="7">
        <f>SUM(J51)</f>
        <v>15280.6</v>
      </c>
    </row>
    <row r="51" spans="1:10">
      <c r="A51" s="5"/>
      <c r="B51" s="76" t="s">
        <v>75</v>
      </c>
      <c r="C51" s="77"/>
      <c r="D51" s="77"/>
      <c r="E51" s="77"/>
      <c r="F51" s="77"/>
      <c r="G51" s="77"/>
      <c r="H51" s="29" t="s">
        <v>76</v>
      </c>
      <c r="I51" s="30"/>
      <c r="J51" s="14">
        <v>15280.6</v>
      </c>
    </row>
    <row r="52" spans="1:10">
      <c r="A52" s="15">
        <v>2011</v>
      </c>
      <c r="B52" s="22" t="s">
        <v>99</v>
      </c>
      <c r="C52" s="23"/>
      <c r="D52" s="23"/>
      <c r="E52" s="23"/>
      <c r="F52" s="23"/>
      <c r="G52" s="23"/>
      <c r="H52" s="23"/>
      <c r="I52" s="56"/>
      <c r="J52" s="13">
        <f>SUM(J53)</f>
        <v>1000</v>
      </c>
    </row>
    <row r="53" spans="1:10">
      <c r="A53" s="17" t="s">
        <v>100</v>
      </c>
      <c r="B53" s="51" t="s">
        <v>101</v>
      </c>
      <c r="C53" s="32"/>
      <c r="D53" s="32"/>
      <c r="E53" s="32"/>
      <c r="F53" s="32"/>
      <c r="G53" s="32"/>
      <c r="H53" s="32"/>
      <c r="I53" s="80"/>
      <c r="J53" s="10">
        <f>SUM(J54)</f>
        <v>1000</v>
      </c>
    </row>
    <row r="54" spans="1:10">
      <c r="A54" s="5"/>
      <c r="B54" s="76" t="s">
        <v>103</v>
      </c>
      <c r="C54" s="77"/>
      <c r="D54" s="77"/>
      <c r="E54" s="77"/>
      <c r="F54" s="77"/>
      <c r="G54" s="77"/>
      <c r="H54" s="36" t="s">
        <v>102</v>
      </c>
      <c r="I54" s="65"/>
      <c r="J54" s="14">
        <v>1000</v>
      </c>
    </row>
    <row r="55" spans="1:10">
      <c r="A55" s="5"/>
      <c r="B55" s="76" t="s">
        <v>104</v>
      </c>
      <c r="C55" s="77"/>
      <c r="D55" s="77"/>
      <c r="E55" s="77"/>
      <c r="F55" s="77"/>
      <c r="G55" s="77"/>
      <c r="H55" s="36" t="s">
        <v>102</v>
      </c>
      <c r="I55" s="65"/>
      <c r="J55" s="14">
        <v>1000</v>
      </c>
    </row>
    <row r="56" spans="1:10">
      <c r="A56" s="2">
        <v>2013</v>
      </c>
      <c r="B56" s="47" t="s">
        <v>39</v>
      </c>
      <c r="C56" s="48"/>
      <c r="D56" s="48"/>
      <c r="E56" s="48"/>
      <c r="F56" s="48"/>
      <c r="G56" s="48"/>
      <c r="H56" s="23"/>
      <c r="I56" s="56"/>
      <c r="J56" s="12">
        <f>SUM(J57)</f>
        <v>243583.35999999999</v>
      </c>
    </row>
    <row r="57" spans="1:10">
      <c r="A57" s="3" t="s">
        <v>38</v>
      </c>
      <c r="B57" s="51" t="s">
        <v>40</v>
      </c>
      <c r="C57" s="52"/>
      <c r="D57" s="52"/>
      <c r="E57" s="52"/>
      <c r="F57" s="52"/>
      <c r="G57" s="52"/>
      <c r="H57" s="33"/>
      <c r="I57" s="34"/>
      <c r="J57" s="7">
        <f>SUM(J58:J61)</f>
        <v>243583.35999999999</v>
      </c>
    </row>
    <row r="58" spans="1:10">
      <c r="A58" s="3"/>
      <c r="B58" s="41" t="s">
        <v>20</v>
      </c>
      <c r="C58" s="33"/>
      <c r="D58" s="33"/>
      <c r="E58" s="33"/>
      <c r="F58" s="33"/>
      <c r="G58" s="33"/>
      <c r="H58" s="33" t="s">
        <v>60</v>
      </c>
      <c r="I58" s="34"/>
      <c r="J58" s="6">
        <v>8000</v>
      </c>
    </row>
    <row r="59" spans="1:10">
      <c r="A59" s="3"/>
      <c r="B59" s="41" t="s">
        <v>96</v>
      </c>
      <c r="C59" s="33"/>
      <c r="D59" s="33"/>
      <c r="E59" s="33"/>
      <c r="F59" s="33"/>
      <c r="G59" s="33"/>
      <c r="H59" s="33" t="s">
        <v>97</v>
      </c>
      <c r="I59" s="34"/>
      <c r="J59" s="6">
        <v>10000</v>
      </c>
    </row>
    <row r="60" spans="1:10">
      <c r="A60" s="3"/>
      <c r="B60" s="76" t="s">
        <v>41</v>
      </c>
      <c r="C60" s="77"/>
      <c r="D60" s="77"/>
      <c r="E60" s="77"/>
      <c r="F60" s="77"/>
      <c r="G60" s="77"/>
      <c r="H60" s="33" t="s">
        <v>62</v>
      </c>
      <c r="I60" s="34"/>
      <c r="J60" s="6">
        <v>153200</v>
      </c>
    </row>
    <row r="61" spans="1:10">
      <c r="A61" s="3"/>
      <c r="B61" s="78" t="s">
        <v>42</v>
      </c>
      <c r="C61" s="77"/>
      <c r="D61" s="77"/>
      <c r="E61" s="77"/>
      <c r="F61" s="77"/>
      <c r="G61" s="77"/>
      <c r="H61" s="33" t="s">
        <v>61</v>
      </c>
      <c r="I61" s="34"/>
      <c r="J61" s="6">
        <v>72383.360000000001</v>
      </c>
    </row>
    <row r="62" spans="1:10">
      <c r="A62" s="2">
        <v>2015</v>
      </c>
      <c r="B62" s="47" t="s">
        <v>43</v>
      </c>
      <c r="C62" s="48"/>
      <c r="D62" s="48"/>
      <c r="E62" s="48"/>
      <c r="F62" s="48"/>
      <c r="G62" s="48"/>
      <c r="H62" s="33"/>
      <c r="I62" s="34"/>
      <c r="J62" s="13">
        <f>SUM(J63)</f>
        <v>87979.3</v>
      </c>
    </row>
    <row r="63" spans="1:10">
      <c r="A63" s="3" t="s">
        <v>44</v>
      </c>
      <c r="B63" s="51" t="s">
        <v>43</v>
      </c>
      <c r="C63" s="52"/>
      <c r="D63" s="52"/>
      <c r="E63" s="52"/>
      <c r="F63" s="52"/>
      <c r="G63" s="52"/>
      <c r="H63" s="33"/>
      <c r="I63" s="34"/>
      <c r="J63" s="10">
        <f>SUM(J64:J66)</f>
        <v>87979.3</v>
      </c>
    </row>
    <row r="64" spans="1:10">
      <c r="A64" s="5"/>
      <c r="B64" s="40" t="s">
        <v>13</v>
      </c>
      <c r="C64" s="40"/>
      <c r="D64" s="40"/>
      <c r="E64" s="40"/>
      <c r="F64" s="40"/>
      <c r="G64" s="40"/>
      <c r="H64" s="39" t="s">
        <v>64</v>
      </c>
      <c r="I64" s="34"/>
      <c r="J64" s="6">
        <v>54979.3</v>
      </c>
    </row>
    <row r="65" spans="1:10">
      <c r="A65" s="5"/>
      <c r="B65" s="40" t="s">
        <v>14</v>
      </c>
      <c r="C65" s="40"/>
      <c r="D65" s="40"/>
      <c r="E65" s="40"/>
      <c r="F65" s="40"/>
      <c r="G65" s="40"/>
      <c r="H65" s="39" t="s">
        <v>98</v>
      </c>
      <c r="I65" s="34"/>
      <c r="J65" s="6">
        <v>23000</v>
      </c>
    </row>
    <row r="66" spans="1:10">
      <c r="A66" s="5"/>
      <c r="B66" s="40" t="s">
        <v>14</v>
      </c>
      <c r="C66" s="40"/>
      <c r="D66" s="40"/>
      <c r="E66" s="40"/>
      <c r="F66" s="40"/>
      <c r="G66" s="40"/>
      <c r="H66" s="39" t="s">
        <v>63</v>
      </c>
      <c r="I66" s="34"/>
      <c r="J66" s="6">
        <v>10000</v>
      </c>
    </row>
    <row r="67" spans="1:10">
      <c r="A67" s="2">
        <v>2016</v>
      </c>
      <c r="B67" s="47" t="s">
        <v>46</v>
      </c>
      <c r="C67" s="48"/>
      <c r="D67" s="48"/>
      <c r="E67" s="48"/>
      <c r="F67" s="48"/>
      <c r="G67" s="48"/>
      <c r="H67" s="24"/>
      <c r="I67" s="25"/>
      <c r="J67" s="12">
        <f>SUM(J68)</f>
        <v>5500</v>
      </c>
    </row>
    <row r="68" spans="1:10">
      <c r="A68" s="3" t="s">
        <v>45</v>
      </c>
      <c r="B68" s="49" t="s">
        <v>46</v>
      </c>
      <c r="C68" s="50"/>
      <c r="D68" s="50"/>
      <c r="E68" s="50"/>
      <c r="F68" s="50"/>
      <c r="G68" s="50"/>
      <c r="H68" s="33"/>
      <c r="I68" s="34"/>
      <c r="J68" s="7">
        <f>SUM(J69)</f>
        <v>5500</v>
      </c>
    </row>
    <row r="69" spans="1:10" ht="65.25" customHeight="1">
      <c r="A69" s="5"/>
      <c r="B69" s="79" t="s">
        <v>81</v>
      </c>
      <c r="C69" s="36"/>
      <c r="D69" s="36"/>
      <c r="E69" s="36"/>
      <c r="F69" s="36"/>
      <c r="G69" s="65"/>
      <c r="H69" s="53" t="s">
        <v>57</v>
      </c>
      <c r="I69" s="54"/>
      <c r="J69" s="14">
        <v>5500</v>
      </c>
    </row>
    <row r="70" spans="1:10">
      <c r="J70" s="1"/>
    </row>
    <row r="90" spans="2:9">
      <c r="B90" s="66"/>
      <c r="C90" s="66"/>
      <c r="D90" s="66"/>
      <c r="E90" s="66"/>
      <c r="F90" s="66"/>
      <c r="G90" s="66"/>
      <c r="I90" s="1"/>
    </row>
    <row r="91" spans="2:9">
      <c r="B91" s="66"/>
      <c r="C91" s="66"/>
      <c r="D91" s="66"/>
      <c r="E91" s="66"/>
      <c r="F91" s="66"/>
      <c r="G91" s="66"/>
      <c r="I91" s="1"/>
    </row>
    <row r="92" spans="2:9">
      <c r="B92" s="66"/>
      <c r="C92" s="66"/>
      <c r="D92" s="66"/>
      <c r="E92" s="66"/>
      <c r="F92" s="66"/>
      <c r="G92" s="66"/>
      <c r="I92" s="1"/>
    </row>
    <row r="93" spans="2:9">
      <c r="B93" s="66"/>
      <c r="C93" s="66"/>
      <c r="D93" s="66"/>
      <c r="E93" s="66"/>
      <c r="F93" s="66"/>
      <c r="G93" s="66"/>
      <c r="I93" s="1"/>
    </row>
    <row r="94" spans="2:9">
      <c r="B94" s="66"/>
      <c r="C94" s="66"/>
      <c r="D94" s="66"/>
      <c r="E94" s="66"/>
      <c r="F94" s="66"/>
      <c r="G94" s="66"/>
      <c r="I94" s="1"/>
    </row>
    <row r="95" spans="2:9">
      <c r="B95" s="66"/>
      <c r="C95" s="66"/>
      <c r="D95" s="66"/>
      <c r="E95" s="66"/>
      <c r="F95" s="66"/>
      <c r="G95" s="66"/>
      <c r="I95" s="1"/>
    </row>
    <row r="96" spans="2:9">
      <c r="I96" s="1"/>
    </row>
    <row r="97" spans="9:9">
      <c r="I97" s="1"/>
    </row>
    <row r="98" spans="9:9">
      <c r="I98" s="1"/>
    </row>
    <row r="99" spans="9:9">
      <c r="I99" s="1"/>
    </row>
  </sheetData>
  <mergeCells count="108">
    <mergeCell ref="H59:I59"/>
    <mergeCell ref="B59:G59"/>
    <mergeCell ref="B52:I52"/>
    <mergeCell ref="B53:I53"/>
    <mergeCell ref="B54:G54"/>
    <mergeCell ref="H54:I54"/>
    <mergeCell ref="H55:I55"/>
    <mergeCell ref="B55:G55"/>
    <mergeCell ref="H58:I58"/>
    <mergeCell ref="B25:G25"/>
    <mergeCell ref="H25:I25"/>
    <mergeCell ref="B26:G26"/>
    <mergeCell ref="H26:I26"/>
    <mergeCell ref="B34:G34"/>
    <mergeCell ref="H34:I34"/>
    <mergeCell ref="B93:G93"/>
    <mergeCell ref="B94:G94"/>
    <mergeCell ref="B95:G95"/>
    <mergeCell ref="B90:G90"/>
    <mergeCell ref="B45:G45"/>
    <mergeCell ref="B91:G91"/>
    <mergeCell ref="B58:G58"/>
    <mergeCell ref="B64:G64"/>
    <mergeCell ref="B66:G66"/>
    <mergeCell ref="B60:G60"/>
    <mergeCell ref="B61:G61"/>
    <mergeCell ref="B48:G48"/>
    <mergeCell ref="B69:G69"/>
    <mergeCell ref="B46:G46"/>
    <mergeCell ref="B51:G51"/>
    <mergeCell ref="B56:I56"/>
    <mergeCell ref="B62:I62"/>
    <mergeCell ref="H60:I60"/>
    <mergeCell ref="A3:J3"/>
    <mergeCell ref="H4:I4"/>
    <mergeCell ref="B5:I5"/>
    <mergeCell ref="B6:I6"/>
    <mergeCell ref="B92:G92"/>
    <mergeCell ref="B4:G4"/>
    <mergeCell ref="B19:G19"/>
    <mergeCell ref="B20:G20"/>
    <mergeCell ref="B21:G21"/>
    <mergeCell ref="B42:G42"/>
    <mergeCell ref="B41:G41"/>
    <mergeCell ref="B32:G32"/>
    <mergeCell ref="B33:G33"/>
    <mergeCell ref="B24:G24"/>
    <mergeCell ref="B23:G23"/>
    <mergeCell ref="B9:G9"/>
    <mergeCell ref="H7:I13"/>
    <mergeCell ref="B22:I22"/>
    <mergeCell ref="B17:I17"/>
    <mergeCell ref="B18:I18"/>
    <mergeCell ref="B29:I29"/>
    <mergeCell ref="H23:I23"/>
    <mergeCell ref="H24:I24"/>
    <mergeCell ref="H19:I19"/>
    <mergeCell ref="H20:I20"/>
    <mergeCell ref="H21:I21"/>
    <mergeCell ref="B10:G10"/>
    <mergeCell ref="B11:G11"/>
    <mergeCell ref="B12:G12"/>
    <mergeCell ref="B13:G13"/>
    <mergeCell ref="B7:G7"/>
    <mergeCell ref="B8:G8"/>
    <mergeCell ref="B57:I57"/>
    <mergeCell ref="B14:I14"/>
    <mergeCell ref="B15:I15"/>
    <mergeCell ref="B16:G16"/>
    <mergeCell ref="H16:I16"/>
    <mergeCell ref="B49:I49"/>
    <mergeCell ref="B38:I38"/>
    <mergeCell ref="B43:I43"/>
    <mergeCell ref="B44:I44"/>
    <mergeCell ref="H45:I45"/>
    <mergeCell ref="H46:I46"/>
    <mergeCell ref="H48:I48"/>
    <mergeCell ref="H41:I41"/>
    <mergeCell ref="H42:I42"/>
    <mergeCell ref="H33:I33"/>
    <mergeCell ref="B30:I30"/>
    <mergeCell ref="H61:I61"/>
    <mergeCell ref="B67:I67"/>
    <mergeCell ref="B68:I68"/>
    <mergeCell ref="B63:I63"/>
    <mergeCell ref="H69:I69"/>
    <mergeCell ref="H64:I64"/>
    <mergeCell ref="H66:I66"/>
    <mergeCell ref="B65:G65"/>
    <mergeCell ref="H65:I65"/>
    <mergeCell ref="B37:I37"/>
    <mergeCell ref="B50:I50"/>
    <mergeCell ref="H51:I51"/>
    <mergeCell ref="B27:I27"/>
    <mergeCell ref="B28:G28"/>
    <mergeCell ref="H28:I28"/>
    <mergeCell ref="H31:I31"/>
    <mergeCell ref="H32:I32"/>
    <mergeCell ref="B31:G31"/>
    <mergeCell ref="H36:I36"/>
    <mergeCell ref="B36:G36"/>
    <mergeCell ref="B35:I35"/>
    <mergeCell ref="B39:G39"/>
    <mergeCell ref="B40:G40"/>
    <mergeCell ref="H40:I40"/>
    <mergeCell ref="H39:I39"/>
    <mergeCell ref="H47:I47"/>
    <mergeCell ref="B47:G47"/>
  </mergeCells>
  <pageMargins left="0.7" right="0.7" top="0.75" bottom="0.75" header="0.3" footer="0.3"/>
  <pageSetup paperSize="9" scale="62" orientation="portrait" verticalDpi="0" r:id="rId1"/>
  <rowBreaks count="1" manualBreakCount="1">
    <brk id="7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3:J110"/>
  <sheetViews>
    <sheetView tabSelected="1" view="pageBreakPreview" topLeftCell="A51" zoomScale="60" zoomScaleNormal="100" workbookViewId="0">
      <selection activeCell="J111" sqref="J111"/>
    </sheetView>
  </sheetViews>
  <sheetFormatPr defaultRowHeight="15"/>
  <cols>
    <col min="1" max="1" width="10.5703125" bestFit="1" customWidth="1"/>
    <col min="8" max="8" width="37.85546875" customWidth="1"/>
    <col min="9" max="9" width="39.28515625" customWidth="1"/>
    <col min="10" max="10" width="13.7109375" bestFit="1" customWidth="1"/>
  </cols>
  <sheetData>
    <row r="3" spans="1:10" ht="30" customHeight="1">
      <c r="A3" s="58" t="s">
        <v>105</v>
      </c>
      <c r="B3" s="59"/>
      <c r="C3" s="59"/>
      <c r="D3" s="59"/>
      <c r="E3" s="59"/>
      <c r="F3" s="59"/>
      <c r="G3" s="59"/>
      <c r="H3" s="59"/>
      <c r="I3" s="59"/>
      <c r="J3" s="60"/>
    </row>
    <row r="4" spans="1:10">
      <c r="A4" s="18" t="s">
        <v>25</v>
      </c>
      <c r="B4" s="58" t="s">
        <v>21</v>
      </c>
      <c r="C4" s="58"/>
      <c r="D4" s="58"/>
      <c r="E4" s="58"/>
      <c r="F4" s="58"/>
      <c r="G4" s="58"/>
      <c r="H4" s="61" t="s">
        <v>66</v>
      </c>
      <c r="I4" s="62"/>
      <c r="J4" s="18" t="s">
        <v>22</v>
      </c>
    </row>
    <row r="5" spans="1:10">
      <c r="A5" s="18">
        <v>1002</v>
      </c>
      <c r="B5" s="47" t="s">
        <v>49</v>
      </c>
      <c r="C5" s="48"/>
      <c r="D5" s="48"/>
      <c r="E5" s="48"/>
      <c r="F5" s="48"/>
      <c r="G5" s="48"/>
      <c r="H5" s="63"/>
      <c r="I5" s="64"/>
      <c r="J5" s="11">
        <f>SUM(J6)</f>
        <v>33549.819999999992</v>
      </c>
    </row>
    <row r="6" spans="1:10">
      <c r="A6" s="3" t="s">
        <v>47</v>
      </c>
      <c r="B6" s="51" t="s">
        <v>48</v>
      </c>
      <c r="C6" s="52"/>
      <c r="D6" s="52"/>
      <c r="E6" s="52"/>
      <c r="F6" s="52"/>
      <c r="G6" s="52"/>
      <c r="H6" s="36"/>
      <c r="I6" s="65"/>
      <c r="J6" s="4">
        <f>SUM(J7:J15)</f>
        <v>33549.819999999992</v>
      </c>
    </row>
    <row r="7" spans="1:10">
      <c r="A7" s="3"/>
      <c r="B7" s="40" t="s">
        <v>2</v>
      </c>
      <c r="C7" s="40"/>
      <c r="D7" s="40"/>
      <c r="E7" s="40"/>
      <c r="F7" s="40"/>
      <c r="G7" s="40"/>
      <c r="H7" s="84" t="s">
        <v>51</v>
      </c>
      <c r="I7" s="70"/>
      <c r="J7" s="6">
        <v>3076.97</v>
      </c>
    </row>
    <row r="8" spans="1:10">
      <c r="A8" s="3"/>
      <c r="B8" s="40" t="s">
        <v>6</v>
      </c>
      <c r="C8" s="40"/>
      <c r="D8" s="40"/>
      <c r="E8" s="40"/>
      <c r="F8" s="40"/>
      <c r="G8" s="40"/>
      <c r="H8" s="85"/>
      <c r="I8" s="72"/>
      <c r="J8" s="6">
        <v>2969.01</v>
      </c>
    </row>
    <row r="9" spans="1:10">
      <c r="A9" s="3"/>
      <c r="B9" s="40" t="s">
        <v>3</v>
      </c>
      <c r="C9" s="40"/>
      <c r="D9" s="40"/>
      <c r="E9" s="40"/>
      <c r="F9" s="40"/>
      <c r="G9" s="40"/>
      <c r="H9" s="85"/>
      <c r="I9" s="72"/>
      <c r="J9" s="6">
        <v>3265.91</v>
      </c>
    </row>
    <row r="10" spans="1:10">
      <c r="A10" s="3"/>
      <c r="B10" s="40" t="s">
        <v>7</v>
      </c>
      <c r="C10" s="40"/>
      <c r="D10" s="40"/>
      <c r="E10" s="40"/>
      <c r="F10" s="40"/>
      <c r="G10" s="40"/>
      <c r="H10" s="85"/>
      <c r="I10" s="72"/>
      <c r="J10" s="6">
        <v>2969.01</v>
      </c>
    </row>
    <row r="11" spans="1:10">
      <c r="A11" s="3"/>
      <c r="B11" s="40" t="s">
        <v>4</v>
      </c>
      <c r="C11" s="40"/>
      <c r="D11" s="40"/>
      <c r="E11" s="40"/>
      <c r="F11" s="40"/>
      <c r="G11" s="40"/>
      <c r="H11" s="85"/>
      <c r="I11" s="72"/>
      <c r="J11" s="6">
        <v>4048.65</v>
      </c>
    </row>
    <row r="12" spans="1:10">
      <c r="A12" s="3"/>
      <c r="B12" s="40" t="s">
        <v>5</v>
      </c>
      <c r="C12" s="40"/>
      <c r="D12" s="40"/>
      <c r="E12" s="40"/>
      <c r="F12" s="40"/>
      <c r="G12" s="40"/>
      <c r="H12" s="85"/>
      <c r="I12" s="72"/>
      <c r="J12" s="6">
        <v>8394.2099999999991</v>
      </c>
    </row>
    <row r="13" spans="1:10">
      <c r="A13" s="3"/>
      <c r="B13" s="40" t="s">
        <v>8</v>
      </c>
      <c r="C13" s="40"/>
      <c r="D13" s="40"/>
      <c r="E13" s="40"/>
      <c r="F13" s="40"/>
      <c r="G13" s="40"/>
      <c r="H13" s="85"/>
      <c r="I13" s="72"/>
      <c r="J13" s="6">
        <v>2969.01</v>
      </c>
    </row>
    <row r="14" spans="1:10">
      <c r="A14" s="3"/>
      <c r="B14" s="41" t="s">
        <v>127</v>
      </c>
      <c r="C14" s="33"/>
      <c r="D14" s="33"/>
      <c r="E14" s="33"/>
      <c r="F14" s="33"/>
      <c r="G14" s="33"/>
      <c r="H14" s="86"/>
      <c r="I14" s="72"/>
      <c r="J14" s="6">
        <v>3778.74</v>
      </c>
    </row>
    <row r="15" spans="1:10">
      <c r="A15" s="3"/>
      <c r="B15" s="41" t="s">
        <v>128</v>
      </c>
      <c r="C15" s="33"/>
      <c r="D15" s="33"/>
      <c r="E15" s="33"/>
      <c r="F15" s="33"/>
      <c r="G15" s="33"/>
      <c r="H15" s="87"/>
      <c r="I15" s="74"/>
      <c r="J15" s="6">
        <v>2078.31</v>
      </c>
    </row>
    <row r="16" spans="1:10">
      <c r="A16" s="18">
        <v>2001</v>
      </c>
      <c r="B16" s="22" t="s">
        <v>68</v>
      </c>
      <c r="C16" s="23"/>
      <c r="D16" s="23"/>
      <c r="E16" s="23"/>
      <c r="F16" s="23"/>
      <c r="G16" s="23"/>
      <c r="H16" s="23"/>
      <c r="I16" s="56"/>
      <c r="J16" s="12">
        <f>SUM(J17)</f>
        <v>11830.25</v>
      </c>
    </row>
    <row r="17" spans="1:10">
      <c r="A17" s="3" t="s">
        <v>67</v>
      </c>
      <c r="B17" s="42" t="s">
        <v>69</v>
      </c>
      <c r="C17" s="27"/>
      <c r="D17" s="27"/>
      <c r="E17" s="27"/>
      <c r="F17" s="27"/>
      <c r="G17" s="27"/>
      <c r="H17" s="27"/>
      <c r="I17" s="28"/>
      <c r="J17" s="7">
        <f>SUM(J18)</f>
        <v>11830.25</v>
      </c>
    </row>
    <row r="18" spans="1:10" ht="30" customHeight="1">
      <c r="A18" s="3"/>
      <c r="B18" s="41" t="s">
        <v>70</v>
      </c>
      <c r="C18" s="33"/>
      <c r="D18" s="33"/>
      <c r="E18" s="33"/>
      <c r="F18" s="33"/>
      <c r="G18" s="33"/>
      <c r="H18" s="29" t="s">
        <v>71</v>
      </c>
      <c r="I18" s="30"/>
      <c r="J18" s="6">
        <v>11830.25</v>
      </c>
    </row>
    <row r="19" spans="1:10">
      <c r="A19" s="20">
        <v>2002</v>
      </c>
      <c r="B19" s="47" t="s">
        <v>130</v>
      </c>
      <c r="C19" s="48"/>
      <c r="D19" s="48"/>
      <c r="E19" s="48"/>
      <c r="F19" s="48"/>
      <c r="G19" s="48"/>
      <c r="H19" s="24"/>
      <c r="I19" s="25"/>
      <c r="J19" s="12">
        <f>SUM(J20+J22)</f>
        <v>39132</v>
      </c>
    </row>
    <row r="20" spans="1:10">
      <c r="A20" s="3" t="s">
        <v>131</v>
      </c>
      <c r="B20" s="81" t="s">
        <v>132</v>
      </c>
      <c r="C20" s="81"/>
      <c r="D20" s="81"/>
      <c r="E20" s="81"/>
      <c r="F20" s="81"/>
      <c r="G20" s="81"/>
      <c r="H20" s="82"/>
      <c r="I20" s="82"/>
      <c r="J20" s="7">
        <f>SUM(J21)</f>
        <v>29132</v>
      </c>
    </row>
    <row r="21" spans="1:10">
      <c r="A21" s="8"/>
      <c r="B21" s="40" t="s">
        <v>133</v>
      </c>
      <c r="C21" s="40"/>
      <c r="D21" s="40"/>
      <c r="E21" s="40"/>
      <c r="F21" s="40"/>
      <c r="G21" s="40"/>
      <c r="H21" s="75" t="s">
        <v>134</v>
      </c>
      <c r="I21" s="83"/>
      <c r="J21" s="6">
        <v>29132</v>
      </c>
    </row>
    <row r="22" spans="1:10">
      <c r="A22" s="3" t="s">
        <v>135</v>
      </c>
      <c r="B22" s="81" t="s">
        <v>136</v>
      </c>
      <c r="C22" s="81"/>
      <c r="D22" s="81"/>
      <c r="E22" s="81"/>
      <c r="F22" s="81"/>
      <c r="G22" s="81"/>
      <c r="H22" s="82"/>
      <c r="I22" s="82"/>
      <c r="J22" s="7">
        <f>SUM(J23)</f>
        <v>10000</v>
      </c>
    </row>
    <row r="23" spans="1:10">
      <c r="A23" s="8"/>
      <c r="B23" s="40" t="s">
        <v>137</v>
      </c>
      <c r="C23" s="40"/>
      <c r="D23" s="40"/>
      <c r="E23" s="40"/>
      <c r="F23" s="40"/>
      <c r="G23" s="40"/>
      <c r="H23" s="75" t="s">
        <v>138</v>
      </c>
      <c r="I23" s="83"/>
      <c r="J23" s="6">
        <v>10000</v>
      </c>
    </row>
    <row r="24" spans="1:10">
      <c r="A24" s="18">
        <v>2003</v>
      </c>
      <c r="B24" s="47" t="s">
        <v>24</v>
      </c>
      <c r="C24" s="48"/>
      <c r="D24" s="48"/>
      <c r="E24" s="48"/>
      <c r="F24" s="48"/>
      <c r="G24" s="48"/>
      <c r="H24" s="24"/>
      <c r="I24" s="25"/>
      <c r="J24" s="12">
        <f>SUM(J25+J29+J35)</f>
        <v>140000</v>
      </c>
    </row>
    <row r="25" spans="1:10">
      <c r="A25" s="3" t="s">
        <v>23</v>
      </c>
      <c r="B25" s="81" t="s">
        <v>26</v>
      </c>
      <c r="C25" s="81"/>
      <c r="D25" s="81"/>
      <c r="E25" s="81"/>
      <c r="F25" s="81"/>
      <c r="G25" s="81"/>
      <c r="H25" s="82"/>
      <c r="I25" s="82"/>
      <c r="J25" s="7">
        <f>SUM(J26:J28)</f>
        <v>92000</v>
      </c>
    </row>
    <row r="26" spans="1:10">
      <c r="A26" s="8"/>
      <c r="B26" s="40" t="s">
        <v>15</v>
      </c>
      <c r="C26" s="40"/>
      <c r="D26" s="40"/>
      <c r="E26" s="40"/>
      <c r="F26" s="40"/>
      <c r="G26" s="40"/>
      <c r="H26" s="75" t="s">
        <v>50</v>
      </c>
      <c r="I26" s="83"/>
      <c r="J26" s="6">
        <v>60000</v>
      </c>
    </row>
    <row r="27" spans="1:10">
      <c r="A27" s="8"/>
      <c r="B27" s="40" t="s">
        <v>16</v>
      </c>
      <c r="C27" s="40"/>
      <c r="D27" s="40"/>
      <c r="E27" s="40"/>
      <c r="F27" s="40"/>
      <c r="G27" s="40"/>
      <c r="H27" s="75" t="s">
        <v>55</v>
      </c>
      <c r="I27" s="83"/>
      <c r="J27" s="6">
        <v>2000</v>
      </c>
    </row>
    <row r="28" spans="1:10">
      <c r="A28" s="8"/>
      <c r="B28" s="40" t="s">
        <v>17</v>
      </c>
      <c r="C28" s="40"/>
      <c r="D28" s="40"/>
      <c r="E28" s="40"/>
      <c r="F28" s="40"/>
      <c r="G28" s="40"/>
      <c r="H28" s="75" t="s">
        <v>50</v>
      </c>
      <c r="I28" s="83"/>
      <c r="J28" s="6">
        <v>30000</v>
      </c>
    </row>
    <row r="29" spans="1:10">
      <c r="A29" s="3" t="s">
        <v>27</v>
      </c>
      <c r="B29" s="81" t="s">
        <v>28</v>
      </c>
      <c r="C29" s="81"/>
      <c r="D29" s="81"/>
      <c r="E29" s="81"/>
      <c r="F29" s="81"/>
      <c r="G29" s="81"/>
      <c r="H29" s="75"/>
      <c r="I29" s="75"/>
      <c r="J29" s="7">
        <f>SUM(J30+J31+J32+J33+J34)</f>
        <v>28000</v>
      </c>
    </row>
    <row r="30" spans="1:10">
      <c r="A30" s="9"/>
      <c r="B30" s="40" t="s">
        <v>59</v>
      </c>
      <c r="C30" s="40"/>
      <c r="D30" s="40"/>
      <c r="E30" s="40"/>
      <c r="F30" s="40"/>
      <c r="G30" s="40"/>
      <c r="H30" s="75" t="s">
        <v>58</v>
      </c>
      <c r="I30" s="75"/>
      <c r="J30" s="6">
        <v>5000</v>
      </c>
    </row>
    <row r="31" spans="1:10">
      <c r="A31" s="9"/>
      <c r="B31" s="88" t="s">
        <v>12</v>
      </c>
      <c r="C31" s="88"/>
      <c r="D31" s="88"/>
      <c r="E31" s="88"/>
      <c r="F31" s="88"/>
      <c r="G31" s="88"/>
      <c r="H31" s="89" t="s">
        <v>77</v>
      </c>
      <c r="I31" s="89"/>
      <c r="J31" s="14">
        <v>2000</v>
      </c>
    </row>
    <row r="32" spans="1:10">
      <c r="A32" s="9"/>
      <c r="B32" s="88" t="s">
        <v>84</v>
      </c>
      <c r="C32" s="82"/>
      <c r="D32" s="82"/>
      <c r="E32" s="82"/>
      <c r="F32" s="82"/>
      <c r="G32" s="82"/>
      <c r="H32" s="89" t="s">
        <v>85</v>
      </c>
      <c r="I32" s="89"/>
      <c r="J32" s="14">
        <v>1000</v>
      </c>
    </row>
    <row r="33" spans="1:10">
      <c r="A33" s="9"/>
      <c r="B33" s="40" t="s">
        <v>15</v>
      </c>
      <c r="C33" s="40"/>
      <c r="D33" s="40"/>
      <c r="E33" s="40"/>
      <c r="F33" s="40"/>
      <c r="G33" s="40"/>
      <c r="H33" s="89" t="s">
        <v>86</v>
      </c>
      <c r="I33" s="89"/>
      <c r="J33" s="14">
        <v>13000</v>
      </c>
    </row>
    <row r="34" spans="1:10">
      <c r="A34" s="9"/>
      <c r="B34" s="40" t="s">
        <v>157</v>
      </c>
      <c r="C34" s="75"/>
      <c r="D34" s="75"/>
      <c r="E34" s="75"/>
      <c r="F34" s="75"/>
      <c r="G34" s="75"/>
      <c r="H34" s="89" t="s">
        <v>158</v>
      </c>
      <c r="I34" s="89"/>
      <c r="J34" s="14">
        <v>7000</v>
      </c>
    </row>
    <row r="35" spans="1:10">
      <c r="A35" s="3" t="s">
        <v>78</v>
      </c>
      <c r="B35" s="90" t="s">
        <v>79</v>
      </c>
      <c r="C35" s="91"/>
      <c r="D35" s="91"/>
      <c r="E35" s="91"/>
      <c r="F35" s="91"/>
      <c r="G35" s="91"/>
      <c r="H35" s="75"/>
      <c r="I35" s="75"/>
      <c r="J35" s="10">
        <f>SUM(J36)</f>
        <v>20000</v>
      </c>
    </row>
    <row r="36" spans="1:10">
      <c r="A36" s="9"/>
      <c r="B36" s="88" t="s">
        <v>80</v>
      </c>
      <c r="C36" s="82"/>
      <c r="D36" s="82"/>
      <c r="E36" s="82"/>
      <c r="F36" s="82"/>
      <c r="G36" s="82"/>
      <c r="H36" s="89" t="s">
        <v>82</v>
      </c>
      <c r="I36" s="89"/>
      <c r="J36" s="14">
        <v>20000</v>
      </c>
    </row>
    <row r="37" spans="1:10">
      <c r="A37" s="18">
        <v>2005</v>
      </c>
      <c r="B37" s="22" t="s">
        <v>29</v>
      </c>
      <c r="C37" s="23"/>
      <c r="D37" s="23"/>
      <c r="E37" s="23"/>
      <c r="F37" s="23"/>
      <c r="G37" s="23"/>
      <c r="H37" s="24"/>
      <c r="I37" s="25"/>
      <c r="J37" s="12">
        <f>SUM(J38+J47)</f>
        <v>254402.5</v>
      </c>
    </row>
    <row r="38" spans="1:10">
      <c r="A38" s="3" t="s">
        <v>30</v>
      </c>
      <c r="B38" s="42" t="s">
        <v>31</v>
      </c>
      <c r="C38" s="43"/>
      <c r="D38" s="43"/>
      <c r="E38" s="43"/>
      <c r="F38" s="43"/>
      <c r="G38" s="43"/>
      <c r="H38" s="33"/>
      <c r="I38" s="34"/>
      <c r="J38" s="7">
        <f>SUM(J39:J46)</f>
        <v>248902.5</v>
      </c>
    </row>
    <row r="39" spans="1:10">
      <c r="A39" s="3"/>
      <c r="B39" s="40" t="s">
        <v>9</v>
      </c>
      <c r="C39" s="40"/>
      <c r="D39" s="40"/>
      <c r="E39" s="40"/>
      <c r="F39" s="40"/>
      <c r="G39" s="40"/>
      <c r="H39" s="39" t="s">
        <v>50</v>
      </c>
      <c r="I39" s="34"/>
      <c r="J39" s="6">
        <v>68902.5</v>
      </c>
    </row>
    <row r="40" spans="1:10">
      <c r="A40" s="3"/>
      <c r="B40" s="40" t="s">
        <v>10</v>
      </c>
      <c r="C40" s="40"/>
      <c r="D40" s="40"/>
      <c r="E40" s="40"/>
      <c r="F40" s="40"/>
      <c r="G40" s="40"/>
      <c r="H40" s="39" t="s">
        <v>50</v>
      </c>
      <c r="I40" s="34"/>
      <c r="J40" s="6">
        <v>10000</v>
      </c>
    </row>
    <row r="41" spans="1:10">
      <c r="A41" s="3"/>
      <c r="B41" s="40" t="s">
        <v>11</v>
      </c>
      <c r="C41" s="40"/>
      <c r="D41" s="40"/>
      <c r="E41" s="40"/>
      <c r="F41" s="40"/>
      <c r="G41" s="40"/>
      <c r="H41" s="39" t="s">
        <v>50</v>
      </c>
      <c r="I41" s="34"/>
      <c r="J41" s="6">
        <v>130000</v>
      </c>
    </row>
    <row r="42" spans="1:10">
      <c r="A42" s="3"/>
      <c r="B42" s="41" t="s">
        <v>87</v>
      </c>
      <c r="C42" s="33"/>
      <c r="D42" s="33"/>
      <c r="E42" s="33"/>
      <c r="F42" s="33"/>
      <c r="G42" s="33"/>
      <c r="H42" s="39" t="s">
        <v>55</v>
      </c>
      <c r="I42" s="34"/>
      <c r="J42" s="6">
        <v>5000</v>
      </c>
    </row>
    <row r="43" spans="1:10">
      <c r="A43" s="3"/>
      <c r="B43" s="41" t="s">
        <v>123</v>
      </c>
      <c r="C43" s="33"/>
      <c r="D43" s="33"/>
      <c r="E43" s="33"/>
      <c r="F43" s="33"/>
      <c r="G43" s="33"/>
      <c r="H43" s="39" t="s">
        <v>50</v>
      </c>
      <c r="I43" s="34"/>
      <c r="J43" s="6">
        <v>5000</v>
      </c>
    </row>
    <row r="44" spans="1:10">
      <c r="A44" s="3"/>
      <c r="B44" s="41" t="s">
        <v>124</v>
      </c>
      <c r="C44" s="33"/>
      <c r="D44" s="33"/>
      <c r="E44" s="33"/>
      <c r="F44" s="33"/>
      <c r="G44" s="33"/>
      <c r="H44" s="39" t="s">
        <v>50</v>
      </c>
      <c r="I44" s="34"/>
      <c r="J44" s="6">
        <v>5000</v>
      </c>
    </row>
    <row r="45" spans="1:10">
      <c r="A45" s="3"/>
      <c r="B45" s="41" t="s">
        <v>125</v>
      </c>
      <c r="C45" s="33"/>
      <c r="D45" s="33"/>
      <c r="E45" s="33"/>
      <c r="F45" s="33"/>
      <c r="G45" s="33"/>
      <c r="H45" s="39" t="s">
        <v>156</v>
      </c>
      <c r="I45" s="34"/>
      <c r="J45" s="6">
        <v>2000</v>
      </c>
    </row>
    <row r="46" spans="1:10">
      <c r="A46" s="3"/>
      <c r="B46" s="41" t="s">
        <v>126</v>
      </c>
      <c r="C46" s="33"/>
      <c r="D46" s="33"/>
      <c r="E46" s="33"/>
      <c r="F46" s="33"/>
      <c r="G46" s="33"/>
      <c r="H46" s="39" t="s">
        <v>50</v>
      </c>
      <c r="I46" s="34"/>
      <c r="J46" s="6">
        <v>23000</v>
      </c>
    </row>
    <row r="47" spans="1:10">
      <c r="A47" s="3" t="s">
        <v>88</v>
      </c>
      <c r="B47" s="42" t="s">
        <v>89</v>
      </c>
      <c r="C47" s="43"/>
      <c r="D47" s="43"/>
      <c r="E47" s="43"/>
      <c r="F47" s="43"/>
      <c r="G47" s="43"/>
      <c r="H47" s="33"/>
      <c r="I47" s="34"/>
      <c r="J47" s="7">
        <f>SUM(J48)</f>
        <v>5500</v>
      </c>
    </row>
    <row r="48" spans="1:10">
      <c r="A48" s="3"/>
      <c r="B48" s="41" t="s">
        <v>91</v>
      </c>
      <c r="C48" s="33"/>
      <c r="D48" s="33"/>
      <c r="E48" s="33"/>
      <c r="F48" s="33"/>
      <c r="G48" s="33"/>
      <c r="H48" s="33" t="s">
        <v>155</v>
      </c>
      <c r="I48" s="34"/>
      <c r="J48" s="6">
        <v>5500</v>
      </c>
    </row>
    <row r="49" spans="1:10">
      <c r="A49" s="18">
        <v>2006</v>
      </c>
      <c r="B49" s="22" t="s">
        <v>32</v>
      </c>
      <c r="C49" s="23"/>
      <c r="D49" s="23"/>
      <c r="E49" s="23"/>
      <c r="F49" s="23"/>
      <c r="G49" s="23"/>
      <c r="H49" s="24"/>
      <c r="I49" s="25"/>
      <c r="J49" s="12">
        <f>SUM(J50)</f>
        <v>58575</v>
      </c>
    </row>
    <row r="50" spans="1:10">
      <c r="A50" s="3" t="s">
        <v>33</v>
      </c>
      <c r="B50" s="42" t="s">
        <v>34</v>
      </c>
      <c r="C50" s="43"/>
      <c r="D50" s="43"/>
      <c r="E50" s="43"/>
      <c r="F50" s="43"/>
      <c r="G50" s="43"/>
      <c r="H50" s="33"/>
      <c r="I50" s="34"/>
      <c r="J50" s="7">
        <f>SUM(J51:J60)</f>
        <v>58575</v>
      </c>
    </row>
    <row r="51" spans="1:10">
      <c r="A51" s="3"/>
      <c r="B51" s="44" t="s">
        <v>92</v>
      </c>
      <c r="C51" s="45"/>
      <c r="D51" s="45"/>
      <c r="E51" s="45"/>
      <c r="F51" s="45"/>
      <c r="G51" s="45"/>
      <c r="H51" s="37" t="s">
        <v>94</v>
      </c>
      <c r="I51" s="38"/>
      <c r="J51" s="16">
        <v>13000</v>
      </c>
    </row>
    <row r="52" spans="1:10">
      <c r="A52" s="3"/>
      <c r="B52" s="41" t="s">
        <v>93</v>
      </c>
      <c r="C52" s="46"/>
      <c r="D52" s="46"/>
      <c r="E52" s="46"/>
      <c r="F52" s="46"/>
      <c r="G52" s="46"/>
      <c r="H52" s="39" t="s">
        <v>55</v>
      </c>
      <c r="I52" s="34"/>
      <c r="J52" s="16">
        <v>5000</v>
      </c>
    </row>
    <row r="53" spans="1:10">
      <c r="A53" s="3"/>
      <c r="B53" s="40" t="s">
        <v>109</v>
      </c>
      <c r="C53" s="40"/>
      <c r="D53" s="40"/>
      <c r="E53" s="40"/>
      <c r="F53" s="40"/>
      <c r="G53" s="40"/>
      <c r="H53" s="39" t="s">
        <v>55</v>
      </c>
      <c r="I53" s="34"/>
      <c r="J53" s="6">
        <v>1500</v>
      </c>
    </row>
    <row r="54" spans="1:10">
      <c r="A54" s="3"/>
      <c r="B54" s="40" t="s">
        <v>18</v>
      </c>
      <c r="C54" s="40"/>
      <c r="D54" s="40"/>
      <c r="E54" s="40"/>
      <c r="F54" s="40"/>
      <c r="G54" s="40"/>
      <c r="H54" s="39" t="s">
        <v>56</v>
      </c>
      <c r="I54" s="34"/>
      <c r="J54" s="6">
        <v>1500</v>
      </c>
    </row>
    <row r="55" spans="1:10">
      <c r="A55" s="3"/>
      <c r="B55" s="41" t="s">
        <v>110</v>
      </c>
      <c r="C55" s="33"/>
      <c r="D55" s="33"/>
      <c r="E55" s="33"/>
      <c r="F55" s="33"/>
      <c r="G55" s="33"/>
      <c r="H55" s="39" t="s">
        <v>50</v>
      </c>
      <c r="I55" s="34"/>
      <c r="J55" s="6">
        <v>25000</v>
      </c>
    </row>
    <row r="56" spans="1:10">
      <c r="A56" s="3"/>
      <c r="B56" s="41" t="s">
        <v>111</v>
      </c>
      <c r="C56" s="33"/>
      <c r="D56" s="33"/>
      <c r="E56" s="33"/>
      <c r="F56" s="33"/>
      <c r="G56" s="33"/>
      <c r="H56" s="39" t="s">
        <v>50</v>
      </c>
      <c r="I56" s="34"/>
      <c r="J56" s="6">
        <v>5625</v>
      </c>
    </row>
    <row r="57" spans="1:10">
      <c r="A57" s="3"/>
      <c r="B57" s="41" t="s">
        <v>112</v>
      </c>
      <c r="C57" s="33"/>
      <c r="D57" s="33"/>
      <c r="E57" s="33"/>
      <c r="F57" s="33"/>
      <c r="G57" s="33"/>
      <c r="H57" s="39" t="s">
        <v>55</v>
      </c>
      <c r="I57" s="34"/>
      <c r="J57" s="6">
        <v>2500</v>
      </c>
    </row>
    <row r="58" spans="1:10">
      <c r="A58" s="3"/>
      <c r="B58" s="41" t="s">
        <v>113</v>
      </c>
      <c r="C58" s="33"/>
      <c r="D58" s="33"/>
      <c r="E58" s="33"/>
      <c r="F58" s="33"/>
      <c r="G58" s="33"/>
      <c r="H58" s="39" t="s">
        <v>55</v>
      </c>
      <c r="I58" s="34"/>
      <c r="J58" s="6">
        <v>2300</v>
      </c>
    </row>
    <row r="59" spans="1:10">
      <c r="A59" s="3"/>
      <c r="B59" s="41" t="s">
        <v>114</v>
      </c>
      <c r="C59" s="33"/>
      <c r="D59" s="33"/>
      <c r="E59" s="33"/>
      <c r="F59" s="33"/>
      <c r="G59" s="33"/>
      <c r="H59" s="39" t="s">
        <v>55</v>
      </c>
      <c r="I59" s="34"/>
      <c r="J59" s="6">
        <v>2000</v>
      </c>
    </row>
    <row r="60" spans="1:10">
      <c r="A60" s="3"/>
      <c r="B60" s="41" t="s">
        <v>115</v>
      </c>
      <c r="C60" s="33"/>
      <c r="D60" s="33"/>
      <c r="E60" s="33"/>
      <c r="F60" s="33"/>
      <c r="G60" s="33"/>
      <c r="H60" s="39" t="s">
        <v>55</v>
      </c>
      <c r="I60" s="34"/>
      <c r="J60" s="6">
        <v>150</v>
      </c>
    </row>
    <row r="61" spans="1:10">
      <c r="A61" s="18">
        <v>2007</v>
      </c>
      <c r="B61" s="22" t="s">
        <v>108</v>
      </c>
      <c r="C61" s="23"/>
      <c r="D61" s="23"/>
      <c r="E61" s="23"/>
      <c r="F61" s="23"/>
      <c r="G61" s="23"/>
      <c r="H61" s="33"/>
      <c r="I61" s="34"/>
      <c r="J61" s="12">
        <f>SUM(J62)</f>
        <v>89049.67</v>
      </c>
    </row>
    <row r="62" spans="1:10">
      <c r="A62" s="3" t="s">
        <v>116</v>
      </c>
      <c r="B62" s="42" t="s">
        <v>117</v>
      </c>
      <c r="C62" s="43"/>
      <c r="D62" s="43"/>
      <c r="E62" s="43"/>
      <c r="F62" s="43"/>
      <c r="G62" s="43"/>
      <c r="H62" s="33"/>
      <c r="I62" s="34"/>
      <c r="J62" s="7">
        <f>SUM(J63:J66)</f>
        <v>89049.67</v>
      </c>
    </row>
    <row r="63" spans="1:10">
      <c r="A63" s="5"/>
      <c r="B63" s="39" t="s">
        <v>106</v>
      </c>
      <c r="C63" s="33"/>
      <c r="D63" s="33"/>
      <c r="E63" s="33"/>
      <c r="F63" s="33"/>
      <c r="G63" s="34"/>
      <c r="H63" s="57" t="s">
        <v>107</v>
      </c>
      <c r="I63" s="38"/>
      <c r="J63" s="6">
        <v>9948</v>
      </c>
    </row>
    <row r="64" spans="1:10">
      <c r="A64" s="3"/>
      <c r="B64" s="41" t="s">
        <v>120</v>
      </c>
      <c r="C64" s="33"/>
      <c r="D64" s="33"/>
      <c r="E64" s="33"/>
      <c r="F64" s="33"/>
      <c r="G64" s="33"/>
      <c r="H64" s="33" t="s">
        <v>118</v>
      </c>
      <c r="I64" s="34"/>
      <c r="J64" s="6">
        <v>10000</v>
      </c>
    </row>
    <row r="65" spans="1:10" ht="29.25" customHeight="1">
      <c r="A65" s="3"/>
      <c r="B65" s="44" t="s">
        <v>119</v>
      </c>
      <c r="C65" s="36"/>
      <c r="D65" s="36"/>
      <c r="E65" s="36"/>
      <c r="F65" s="36"/>
      <c r="G65" s="36"/>
      <c r="H65" s="37" t="s">
        <v>122</v>
      </c>
      <c r="I65" s="38"/>
      <c r="J65" s="19">
        <v>45900</v>
      </c>
    </row>
    <row r="66" spans="1:10">
      <c r="A66" s="5"/>
      <c r="B66" s="39" t="s">
        <v>121</v>
      </c>
      <c r="C66" s="33"/>
      <c r="D66" s="33"/>
      <c r="E66" s="33"/>
      <c r="F66" s="33"/>
      <c r="G66" s="34"/>
      <c r="H66" s="57" t="s">
        <v>107</v>
      </c>
      <c r="I66" s="38"/>
      <c r="J66" s="6">
        <v>23201.67</v>
      </c>
    </row>
    <row r="67" spans="1:10">
      <c r="A67" s="18">
        <v>2008</v>
      </c>
      <c r="B67" s="22" t="s">
        <v>35</v>
      </c>
      <c r="C67" s="23"/>
      <c r="D67" s="23"/>
      <c r="E67" s="23"/>
      <c r="F67" s="23"/>
      <c r="G67" s="23"/>
      <c r="H67" s="33"/>
      <c r="I67" s="34"/>
      <c r="J67" s="12">
        <f>SUM(J68)</f>
        <v>57545</v>
      </c>
    </row>
    <row r="68" spans="1:10">
      <c r="A68" s="3" t="s">
        <v>36</v>
      </c>
      <c r="B68" s="42" t="s">
        <v>37</v>
      </c>
      <c r="C68" s="43"/>
      <c r="D68" s="43"/>
      <c r="E68" s="43"/>
      <c r="F68" s="43"/>
      <c r="G68" s="43"/>
      <c r="H68" s="33"/>
      <c r="I68" s="34"/>
      <c r="J68" s="7">
        <f>SUM(J69:J79)</f>
        <v>57545</v>
      </c>
    </row>
    <row r="69" spans="1:10">
      <c r="A69" s="5"/>
      <c r="B69" s="75" t="s">
        <v>0</v>
      </c>
      <c r="C69" s="75"/>
      <c r="D69" s="75"/>
      <c r="E69" s="75"/>
      <c r="F69" s="75"/>
      <c r="G69" s="75"/>
      <c r="H69" s="39" t="s">
        <v>65</v>
      </c>
      <c r="I69" s="34"/>
      <c r="J69" s="6">
        <v>32545</v>
      </c>
    </row>
    <row r="70" spans="1:10">
      <c r="A70" s="5"/>
      <c r="B70" s="75" t="s">
        <v>1</v>
      </c>
      <c r="C70" s="75"/>
      <c r="D70" s="75"/>
      <c r="E70" s="75"/>
      <c r="F70" s="75"/>
      <c r="G70" s="75"/>
      <c r="H70" s="57" t="s">
        <v>53</v>
      </c>
      <c r="I70" s="38"/>
      <c r="J70" s="6">
        <v>5000</v>
      </c>
    </row>
    <row r="71" spans="1:10">
      <c r="A71" s="5"/>
      <c r="B71" s="39" t="s">
        <v>139</v>
      </c>
      <c r="C71" s="33"/>
      <c r="D71" s="33"/>
      <c r="E71" s="33"/>
      <c r="F71" s="33"/>
      <c r="G71" s="34"/>
      <c r="H71" s="39" t="s">
        <v>55</v>
      </c>
      <c r="I71" s="34"/>
      <c r="J71" s="6">
        <v>4000</v>
      </c>
    </row>
    <row r="72" spans="1:10">
      <c r="A72" s="21"/>
      <c r="B72" s="39" t="s">
        <v>140</v>
      </c>
      <c r="C72" s="33"/>
      <c r="D72" s="33"/>
      <c r="E72" s="33"/>
      <c r="F72" s="33"/>
      <c r="G72" s="34"/>
      <c r="H72" s="39" t="s">
        <v>55</v>
      </c>
      <c r="I72" s="34"/>
      <c r="J72" s="6">
        <v>1000</v>
      </c>
    </row>
    <row r="73" spans="1:10">
      <c r="A73" s="21"/>
      <c r="B73" s="39" t="s">
        <v>141</v>
      </c>
      <c r="C73" s="33"/>
      <c r="D73" s="33"/>
      <c r="E73" s="33"/>
      <c r="F73" s="33"/>
      <c r="G73" s="34"/>
      <c r="H73" s="39" t="s">
        <v>55</v>
      </c>
      <c r="I73" s="34"/>
      <c r="J73" s="6">
        <v>1000</v>
      </c>
    </row>
    <row r="74" spans="1:10">
      <c r="A74" s="21"/>
      <c r="B74" s="39" t="s">
        <v>142</v>
      </c>
      <c r="C74" s="33"/>
      <c r="D74" s="33"/>
      <c r="E74" s="33"/>
      <c r="F74" s="33"/>
      <c r="G74" s="34"/>
      <c r="H74" s="39" t="s">
        <v>55</v>
      </c>
      <c r="I74" s="34"/>
      <c r="J74" s="6">
        <v>1000</v>
      </c>
    </row>
    <row r="75" spans="1:10">
      <c r="A75" s="21"/>
      <c r="B75" s="39" t="s">
        <v>143</v>
      </c>
      <c r="C75" s="33"/>
      <c r="D75" s="33"/>
      <c r="E75" s="33"/>
      <c r="F75" s="33"/>
      <c r="G75" s="34"/>
      <c r="H75" s="39" t="s">
        <v>55</v>
      </c>
      <c r="I75" s="34"/>
      <c r="J75" s="6">
        <v>1000</v>
      </c>
    </row>
    <row r="76" spans="1:10">
      <c r="A76" s="21"/>
      <c r="B76" s="39" t="s">
        <v>144</v>
      </c>
      <c r="C76" s="33"/>
      <c r="D76" s="33"/>
      <c r="E76" s="33"/>
      <c r="F76" s="33"/>
      <c r="G76" s="34"/>
      <c r="H76" s="39" t="s">
        <v>55</v>
      </c>
      <c r="I76" s="34"/>
      <c r="J76" s="6">
        <v>1000</v>
      </c>
    </row>
    <row r="77" spans="1:10">
      <c r="A77" s="21"/>
      <c r="B77" s="39" t="s">
        <v>145</v>
      </c>
      <c r="C77" s="33"/>
      <c r="D77" s="33"/>
      <c r="E77" s="33"/>
      <c r="F77" s="33"/>
      <c r="G77" s="34"/>
      <c r="H77" s="39" t="s">
        <v>55</v>
      </c>
      <c r="I77" s="34"/>
      <c r="J77" s="6">
        <v>8000</v>
      </c>
    </row>
    <row r="78" spans="1:10">
      <c r="A78" s="5"/>
      <c r="B78" s="39" t="s">
        <v>95</v>
      </c>
      <c r="C78" s="33"/>
      <c r="D78" s="33"/>
      <c r="E78" s="33"/>
      <c r="F78" s="33"/>
      <c r="G78" s="34"/>
      <c r="H78" s="39" t="s">
        <v>55</v>
      </c>
      <c r="I78" s="34"/>
      <c r="J78" s="6">
        <v>2000</v>
      </c>
    </row>
    <row r="79" spans="1:10">
      <c r="A79" s="5"/>
      <c r="B79" s="75" t="s">
        <v>52</v>
      </c>
      <c r="C79" s="75"/>
      <c r="D79" s="75"/>
      <c r="E79" s="75"/>
      <c r="F79" s="75"/>
      <c r="G79" s="75"/>
      <c r="H79" s="57" t="s">
        <v>54</v>
      </c>
      <c r="I79" s="38"/>
      <c r="J79" s="6">
        <v>1000</v>
      </c>
    </row>
    <row r="80" spans="1:10">
      <c r="A80" s="18">
        <v>2010</v>
      </c>
      <c r="B80" s="22" t="s">
        <v>72</v>
      </c>
      <c r="C80" s="23"/>
      <c r="D80" s="23"/>
      <c r="E80" s="23"/>
      <c r="F80" s="23"/>
      <c r="G80" s="23"/>
      <c r="H80" s="23"/>
      <c r="I80" s="56"/>
      <c r="J80" s="12">
        <f>SUM(J81+J83)</f>
        <v>256700.96</v>
      </c>
    </row>
    <row r="81" spans="1:10">
      <c r="A81" s="3" t="s">
        <v>73</v>
      </c>
      <c r="B81" s="26" t="s">
        <v>74</v>
      </c>
      <c r="C81" s="27"/>
      <c r="D81" s="27"/>
      <c r="E81" s="27"/>
      <c r="F81" s="27"/>
      <c r="G81" s="27"/>
      <c r="H81" s="27"/>
      <c r="I81" s="28"/>
      <c r="J81" s="7">
        <f>SUM(J82)</f>
        <v>15280.6</v>
      </c>
    </row>
    <row r="82" spans="1:10">
      <c r="A82" s="5"/>
      <c r="B82" s="76" t="s">
        <v>75</v>
      </c>
      <c r="C82" s="77"/>
      <c r="D82" s="77"/>
      <c r="E82" s="77"/>
      <c r="F82" s="77"/>
      <c r="G82" s="77"/>
      <c r="H82" s="29" t="s">
        <v>76</v>
      </c>
      <c r="I82" s="30"/>
      <c r="J82" s="14">
        <v>15280.6</v>
      </c>
    </row>
    <row r="83" spans="1:10">
      <c r="A83" s="3" t="s">
        <v>164</v>
      </c>
      <c r="B83" s="26" t="s">
        <v>165</v>
      </c>
      <c r="C83" s="27"/>
      <c r="D83" s="27"/>
      <c r="E83" s="27"/>
      <c r="F83" s="27"/>
      <c r="G83" s="27"/>
      <c r="H83" s="27"/>
      <c r="I83" s="28"/>
      <c r="J83" s="7">
        <f>SUM(J84)</f>
        <v>241420.36</v>
      </c>
    </row>
    <row r="84" spans="1:10">
      <c r="A84" s="21"/>
      <c r="B84" s="76" t="s">
        <v>166</v>
      </c>
      <c r="C84" s="77"/>
      <c r="D84" s="77"/>
      <c r="E84" s="77"/>
      <c r="F84" s="77"/>
      <c r="G84" s="77"/>
      <c r="H84" s="29" t="s">
        <v>167</v>
      </c>
      <c r="I84" s="30"/>
      <c r="J84" s="14">
        <v>241420.36</v>
      </c>
    </row>
    <row r="85" spans="1:10">
      <c r="A85" s="18">
        <v>2011</v>
      </c>
      <c r="B85" s="22" t="s">
        <v>99</v>
      </c>
      <c r="C85" s="23"/>
      <c r="D85" s="23"/>
      <c r="E85" s="23"/>
      <c r="F85" s="23"/>
      <c r="G85" s="23"/>
      <c r="H85" s="23"/>
      <c r="I85" s="56"/>
      <c r="J85" s="13">
        <f>SUM(J86)</f>
        <v>116674.54</v>
      </c>
    </row>
    <row r="86" spans="1:10">
      <c r="A86" s="17" t="s">
        <v>100</v>
      </c>
      <c r="B86" s="51" t="s">
        <v>101</v>
      </c>
      <c r="C86" s="32"/>
      <c r="D86" s="32"/>
      <c r="E86" s="32"/>
      <c r="F86" s="32"/>
      <c r="G86" s="32"/>
      <c r="H86" s="32"/>
      <c r="I86" s="80"/>
      <c r="J86" s="10">
        <f>SUM(J87+J88+J89)</f>
        <v>116674.54</v>
      </c>
    </row>
    <row r="87" spans="1:10">
      <c r="A87" s="5"/>
      <c r="B87" s="76" t="s">
        <v>148</v>
      </c>
      <c r="C87" s="77"/>
      <c r="D87" s="77"/>
      <c r="E87" s="77"/>
      <c r="F87" s="77"/>
      <c r="G87" s="77"/>
      <c r="H87" s="36" t="s">
        <v>146</v>
      </c>
      <c r="I87" s="65"/>
      <c r="J87" s="14">
        <v>1000</v>
      </c>
    </row>
    <row r="88" spans="1:10">
      <c r="A88" s="5"/>
      <c r="B88" s="76" t="s">
        <v>148</v>
      </c>
      <c r="C88" s="77"/>
      <c r="D88" s="77"/>
      <c r="E88" s="77"/>
      <c r="F88" s="77"/>
      <c r="G88" s="77"/>
      <c r="H88" s="36" t="s">
        <v>147</v>
      </c>
      <c r="I88" s="65"/>
      <c r="J88" s="14">
        <v>1000</v>
      </c>
    </row>
    <row r="89" spans="1:10">
      <c r="A89" s="21"/>
      <c r="B89" s="76" t="s">
        <v>150</v>
      </c>
      <c r="C89" s="77"/>
      <c r="D89" s="77"/>
      <c r="E89" s="77"/>
      <c r="F89" s="77"/>
      <c r="G89" s="77"/>
      <c r="H89" s="36" t="s">
        <v>149</v>
      </c>
      <c r="I89" s="65"/>
      <c r="J89" s="14">
        <v>114674.54</v>
      </c>
    </row>
    <row r="90" spans="1:10">
      <c r="A90" s="20">
        <v>2012</v>
      </c>
      <c r="B90" s="47" t="s">
        <v>151</v>
      </c>
      <c r="C90" s="48"/>
      <c r="D90" s="48"/>
      <c r="E90" s="48"/>
      <c r="F90" s="48"/>
      <c r="G90" s="48"/>
      <c r="H90" s="23"/>
      <c r="I90" s="56"/>
      <c r="J90" s="12">
        <f>SUM(J91)</f>
        <v>10000</v>
      </c>
    </row>
    <row r="91" spans="1:10">
      <c r="A91" s="3" t="s">
        <v>152</v>
      </c>
      <c r="B91" s="51" t="s">
        <v>153</v>
      </c>
      <c r="C91" s="52"/>
      <c r="D91" s="52"/>
      <c r="E91" s="52"/>
      <c r="F91" s="52"/>
      <c r="G91" s="52"/>
      <c r="H91" s="33"/>
      <c r="I91" s="34"/>
      <c r="J91" s="7">
        <f>SUM(J92)</f>
        <v>10000</v>
      </c>
    </row>
    <row r="92" spans="1:10">
      <c r="A92" s="3"/>
      <c r="B92" s="41" t="s">
        <v>154</v>
      </c>
      <c r="C92" s="33"/>
      <c r="D92" s="33"/>
      <c r="E92" s="33"/>
      <c r="F92" s="33"/>
      <c r="G92" s="33"/>
      <c r="H92" s="39" t="s">
        <v>55</v>
      </c>
      <c r="I92" s="34"/>
      <c r="J92" s="6">
        <v>10000</v>
      </c>
    </row>
    <row r="93" spans="1:10">
      <c r="A93" s="18">
        <v>2013</v>
      </c>
      <c r="B93" s="47" t="s">
        <v>39</v>
      </c>
      <c r="C93" s="48"/>
      <c r="D93" s="48"/>
      <c r="E93" s="48"/>
      <c r="F93" s="48"/>
      <c r="G93" s="48"/>
      <c r="H93" s="23"/>
      <c r="I93" s="56"/>
      <c r="J93" s="12">
        <f>SUM(J94)</f>
        <v>391300.04</v>
      </c>
    </row>
    <row r="94" spans="1:10">
      <c r="A94" s="3" t="s">
        <v>38</v>
      </c>
      <c r="B94" s="51" t="s">
        <v>40</v>
      </c>
      <c r="C94" s="52"/>
      <c r="D94" s="52"/>
      <c r="E94" s="52"/>
      <c r="F94" s="52"/>
      <c r="G94" s="52"/>
      <c r="H94" s="33"/>
      <c r="I94" s="34"/>
      <c r="J94" s="7">
        <f>SUM(J95:J100)</f>
        <v>391300.04</v>
      </c>
    </row>
    <row r="95" spans="1:10">
      <c r="A95" s="3"/>
      <c r="B95" s="41" t="s">
        <v>20</v>
      </c>
      <c r="C95" s="33"/>
      <c r="D95" s="33"/>
      <c r="E95" s="33"/>
      <c r="F95" s="33"/>
      <c r="G95" s="33"/>
      <c r="H95" s="33" t="s">
        <v>159</v>
      </c>
      <c r="I95" s="34"/>
      <c r="J95" s="6">
        <v>8000</v>
      </c>
    </row>
    <row r="96" spans="1:10">
      <c r="A96" s="3"/>
      <c r="B96" s="41" t="s">
        <v>96</v>
      </c>
      <c r="C96" s="33"/>
      <c r="D96" s="33"/>
      <c r="E96" s="33"/>
      <c r="F96" s="33"/>
      <c r="G96" s="33"/>
      <c r="H96" s="33" t="s">
        <v>97</v>
      </c>
      <c r="I96" s="34"/>
      <c r="J96" s="6">
        <v>10000</v>
      </c>
    </row>
    <row r="97" spans="1:10">
      <c r="A97" s="3"/>
      <c r="B97" s="76" t="s">
        <v>41</v>
      </c>
      <c r="C97" s="77"/>
      <c r="D97" s="77"/>
      <c r="E97" s="77"/>
      <c r="F97" s="77"/>
      <c r="G97" s="77"/>
      <c r="H97" s="33" t="s">
        <v>62</v>
      </c>
      <c r="I97" s="34"/>
      <c r="J97" s="6">
        <v>230000</v>
      </c>
    </row>
    <row r="98" spans="1:10">
      <c r="A98" s="3"/>
      <c r="B98" s="78" t="s">
        <v>42</v>
      </c>
      <c r="C98" s="77"/>
      <c r="D98" s="77"/>
      <c r="E98" s="77"/>
      <c r="F98" s="77"/>
      <c r="G98" s="77"/>
      <c r="H98" s="33" t="s">
        <v>61</v>
      </c>
      <c r="I98" s="34"/>
      <c r="J98" s="6">
        <v>113300.04</v>
      </c>
    </row>
    <row r="99" spans="1:10">
      <c r="A99" s="3"/>
      <c r="B99" s="76" t="s">
        <v>160</v>
      </c>
      <c r="C99" s="77"/>
      <c r="D99" s="77"/>
      <c r="E99" s="77"/>
      <c r="F99" s="77"/>
      <c r="G99" s="77"/>
      <c r="H99" s="39" t="s">
        <v>50</v>
      </c>
      <c r="I99" s="34"/>
      <c r="J99" s="6">
        <v>10000</v>
      </c>
    </row>
    <row r="100" spans="1:10">
      <c r="A100" s="3"/>
      <c r="B100" s="76" t="s">
        <v>160</v>
      </c>
      <c r="C100" s="77"/>
      <c r="D100" s="77"/>
      <c r="E100" s="77"/>
      <c r="F100" s="77"/>
      <c r="G100" s="77"/>
      <c r="H100" s="39" t="s">
        <v>50</v>
      </c>
      <c r="I100" s="34"/>
      <c r="J100" s="6">
        <v>20000</v>
      </c>
    </row>
    <row r="101" spans="1:10">
      <c r="A101" s="18">
        <v>2015</v>
      </c>
      <c r="B101" s="47" t="s">
        <v>43</v>
      </c>
      <c r="C101" s="48"/>
      <c r="D101" s="48"/>
      <c r="E101" s="48"/>
      <c r="F101" s="48"/>
      <c r="G101" s="48"/>
      <c r="H101" s="33"/>
      <c r="I101" s="34"/>
      <c r="J101" s="13">
        <f>SUM(J102)</f>
        <v>120543.94</v>
      </c>
    </row>
    <row r="102" spans="1:10">
      <c r="A102" s="3" t="s">
        <v>44</v>
      </c>
      <c r="B102" s="51" t="s">
        <v>43</v>
      </c>
      <c r="C102" s="52"/>
      <c r="D102" s="52"/>
      <c r="E102" s="52"/>
      <c r="F102" s="52"/>
      <c r="G102" s="52"/>
      <c r="H102" s="33"/>
      <c r="I102" s="34"/>
      <c r="J102" s="10">
        <f>SUM(J103:J105)</f>
        <v>120543.94</v>
      </c>
    </row>
    <row r="103" spans="1:10">
      <c r="A103" s="5"/>
      <c r="B103" s="40" t="s">
        <v>13</v>
      </c>
      <c r="C103" s="40"/>
      <c r="D103" s="40"/>
      <c r="E103" s="40"/>
      <c r="F103" s="40"/>
      <c r="G103" s="40"/>
      <c r="H103" s="39" t="s">
        <v>64</v>
      </c>
      <c r="I103" s="34"/>
      <c r="J103" s="6">
        <v>82468.94</v>
      </c>
    </row>
    <row r="104" spans="1:10">
      <c r="A104" s="5"/>
      <c r="B104" s="40" t="s">
        <v>14</v>
      </c>
      <c r="C104" s="40"/>
      <c r="D104" s="40"/>
      <c r="E104" s="40"/>
      <c r="F104" s="40"/>
      <c r="G104" s="40"/>
      <c r="H104" s="39" t="s">
        <v>98</v>
      </c>
      <c r="I104" s="34"/>
      <c r="J104" s="6">
        <v>23000</v>
      </c>
    </row>
    <row r="105" spans="1:10">
      <c r="A105" s="5"/>
      <c r="B105" s="40" t="s">
        <v>14</v>
      </c>
      <c r="C105" s="40"/>
      <c r="D105" s="40"/>
      <c r="E105" s="40"/>
      <c r="F105" s="40"/>
      <c r="G105" s="40"/>
      <c r="H105" s="39" t="s">
        <v>161</v>
      </c>
      <c r="I105" s="34"/>
      <c r="J105" s="6">
        <v>15075</v>
      </c>
    </row>
    <row r="106" spans="1:10">
      <c r="A106" s="18">
        <v>2016</v>
      </c>
      <c r="B106" s="47" t="s">
        <v>46</v>
      </c>
      <c r="C106" s="48"/>
      <c r="D106" s="48"/>
      <c r="E106" s="48"/>
      <c r="F106" s="48"/>
      <c r="G106" s="48"/>
      <c r="H106" s="24"/>
      <c r="I106" s="25"/>
      <c r="J106" s="12">
        <f>SUM(J107)</f>
        <v>10500</v>
      </c>
    </row>
    <row r="107" spans="1:10">
      <c r="A107" s="3" t="s">
        <v>45</v>
      </c>
      <c r="B107" s="49" t="s">
        <v>46</v>
      </c>
      <c r="C107" s="50"/>
      <c r="D107" s="50"/>
      <c r="E107" s="50"/>
      <c r="F107" s="50"/>
      <c r="G107" s="50"/>
      <c r="H107" s="33"/>
      <c r="I107" s="34"/>
      <c r="J107" s="7">
        <f>SUM(J108+J109)</f>
        <v>10500</v>
      </c>
    </row>
    <row r="108" spans="1:10" ht="30.75" customHeight="1">
      <c r="A108" s="5"/>
      <c r="B108" s="79" t="s">
        <v>81</v>
      </c>
      <c r="C108" s="36"/>
      <c r="D108" s="36"/>
      <c r="E108" s="36"/>
      <c r="F108" s="36"/>
      <c r="G108" s="65"/>
      <c r="H108" s="53" t="s">
        <v>162</v>
      </c>
      <c r="I108" s="54"/>
      <c r="J108" s="14">
        <v>5500</v>
      </c>
    </row>
    <row r="109" spans="1:10">
      <c r="A109" s="21"/>
      <c r="B109" s="75" t="s">
        <v>129</v>
      </c>
      <c r="C109" s="75"/>
      <c r="D109" s="75"/>
      <c r="E109" s="75"/>
      <c r="F109" s="75"/>
      <c r="G109" s="75"/>
      <c r="H109" s="92" t="s">
        <v>55</v>
      </c>
      <c r="I109" s="92"/>
      <c r="J109" s="6">
        <v>5000</v>
      </c>
    </row>
    <row r="110" spans="1:10" ht="30" customHeight="1">
      <c r="A110" s="94" t="s">
        <v>163</v>
      </c>
      <c r="B110" s="94"/>
      <c r="C110" s="94"/>
      <c r="D110" s="94"/>
      <c r="E110" s="94"/>
      <c r="F110" s="94"/>
      <c r="G110" s="94"/>
      <c r="H110" s="94"/>
      <c r="I110" s="94"/>
      <c r="J110" s="93">
        <f>SUM(J5+J16+J19+J24+J37+J49+J61+J67+J80+J85+J90+J93+J101+J106)</f>
        <v>1589803.72</v>
      </c>
    </row>
  </sheetData>
  <mergeCells count="173">
    <mergeCell ref="B100:G100"/>
    <mergeCell ref="A110:I110"/>
    <mergeCell ref="B84:G84"/>
    <mergeCell ref="H84:I84"/>
    <mergeCell ref="B83:I83"/>
    <mergeCell ref="H100:I100"/>
    <mergeCell ref="H73:I73"/>
    <mergeCell ref="B89:G89"/>
    <mergeCell ref="H89:I89"/>
    <mergeCell ref="B90:I90"/>
    <mergeCell ref="B91:I91"/>
    <mergeCell ref="B92:G92"/>
    <mergeCell ref="H92:I92"/>
    <mergeCell ref="B99:G99"/>
    <mergeCell ref="H99:I99"/>
    <mergeCell ref="B109:G109"/>
    <mergeCell ref="H109:I109"/>
    <mergeCell ref="B19:I19"/>
    <mergeCell ref="B20:I20"/>
    <mergeCell ref="B21:G21"/>
    <mergeCell ref="H21:I21"/>
    <mergeCell ref="B22:I22"/>
    <mergeCell ref="B23:G23"/>
    <mergeCell ref="H23:I23"/>
    <mergeCell ref="B72:G72"/>
    <mergeCell ref="H72:I72"/>
    <mergeCell ref="B73:G73"/>
    <mergeCell ref="B74:G74"/>
    <mergeCell ref="B75:G75"/>
    <mergeCell ref="B76:G76"/>
    <mergeCell ref="B77:G77"/>
    <mergeCell ref="H77:I77"/>
    <mergeCell ref="H76:I76"/>
    <mergeCell ref="H75:I75"/>
    <mergeCell ref="H74:I74"/>
    <mergeCell ref="B64:G64"/>
    <mergeCell ref="H64:I64"/>
    <mergeCell ref="B60:G60"/>
    <mergeCell ref="H60:I60"/>
    <mergeCell ref="B49:I49"/>
    <mergeCell ref="B50:I50"/>
    <mergeCell ref="B51:G51"/>
    <mergeCell ref="H51:I51"/>
    <mergeCell ref="B52:G52"/>
    <mergeCell ref="H52:I52"/>
    <mergeCell ref="B59:G59"/>
    <mergeCell ref="H55:I55"/>
    <mergeCell ref="H56:I56"/>
    <mergeCell ref="H57:I57"/>
    <mergeCell ref="H58:I58"/>
    <mergeCell ref="H59:I59"/>
    <mergeCell ref="B45:G45"/>
    <mergeCell ref="B46:G46"/>
    <mergeCell ref="H44:I44"/>
    <mergeCell ref="H45:I45"/>
    <mergeCell ref="H46:I46"/>
    <mergeCell ref="B47:I47"/>
    <mergeCell ref="B48:G48"/>
    <mergeCell ref="H48:I48"/>
    <mergeCell ref="B106:I106"/>
    <mergeCell ref="B107:I107"/>
    <mergeCell ref="B108:G108"/>
    <mergeCell ref="H108:I108"/>
    <mergeCell ref="B71:G71"/>
    <mergeCell ref="H71:I71"/>
    <mergeCell ref="B103:G103"/>
    <mergeCell ref="H103:I103"/>
    <mergeCell ref="B104:G104"/>
    <mergeCell ref="H104:I104"/>
    <mergeCell ref="B105:G105"/>
    <mergeCell ref="H105:I105"/>
    <mergeCell ref="B97:G97"/>
    <mergeCell ref="H97:I97"/>
    <mergeCell ref="B98:G98"/>
    <mergeCell ref="H98:I98"/>
    <mergeCell ref="B101:I101"/>
    <mergeCell ref="B102:I102"/>
    <mergeCell ref="B93:I93"/>
    <mergeCell ref="B94:I94"/>
    <mergeCell ref="B95:G95"/>
    <mergeCell ref="H95:I95"/>
    <mergeCell ref="B96:G96"/>
    <mergeCell ref="H96:I96"/>
    <mergeCell ref="B85:I85"/>
    <mergeCell ref="B86:I86"/>
    <mergeCell ref="B87:G87"/>
    <mergeCell ref="H87:I87"/>
    <mergeCell ref="B88:G88"/>
    <mergeCell ref="H88:I88"/>
    <mergeCell ref="B79:G79"/>
    <mergeCell ref="H79:I79"/>
    <mergeCell ref="B80:I80"/>
    <mergeCell ref="B81:I81"/>
    <mergeCell ref="B82:G82"/>
    <mergeCell ref="H82:I82"/>
    <mergeCell ref="B69:G69"/>
    <mergeCell ref="H69:I69"/>
    <mergeCell ref="B70:G70"/>
    <mergeCell ref="H70:I70"/>
    <mergeCell ref="B78:G78"/>
    <mergeCell ref="H78:I78"/>
    <mergeCell ref="B53:G53"/>
    <mergeCell ref="H53:I53"/>
    <mergeCell ref="B54:G54"/>
    <mergeCell ref="H54:I54"/>
    <mergeCell ref="B67:I67"/>
    <mergeCell ref="B68:I68"/>
    <mergeCell ref="B61:I61"/>
    <mergeCell ref="B62:I62"/>
    <mergeCell ref="B63:G63"/>
    <mergeCell ref="H63:I63"/>
    <mergeCell ref="B66:G66"/>
    <mergeCell ref="H66:I66"/>
    <mergeCell ref="B65:G65"/>
    <mergeCell ref="H65:I65"/>
    <mergeCell ref="B55:G55"/>
    <mergeCell ref="B56:G56"/>
    <mergeCell ref="B57:G57"/>
    <mergeCell ref="B58:G58"/>
    <mergeCell ref="B43:G43"/>
    <mergeCell ref="H43:I43"/>
    <mergeCell ref="B44:G44"/>
    <mergeCell ref="B37:I37"/>
    <mergeCell ref="B38:I38"/>
    <mergeCell ref="B39:G39"/>
    <mergeCell ref="H39:I39"/>
    <mergeCell ref="B40:G40"/>
    <mergeCell ref="H40:I40"/>
    <mergeCell ref="B41:G41"/>
    <mergeCell ref="H41:I41"/>
    <mergeCell ref="B42:G42"/>
    <mergeCell ref="H42:I42"/>
    <mergeCell ref="B32:G32"/>
    <mergeCell ref="H32:I32"/>
    <mergeCell ref="B33:G33"/>
    <mergeCell ref="H33:I33"/>
    <mergeCell ref="B35:I35"/>
    <mergeCell ref="B36:G36"/>
    <mergeCell ref="H36:I36"/>
    <mergeCell ref="B28:G28"/>
    <mergeCell ref="H28:I28"/>
    <mergeCell ref="B29:I29"/>
    <mergeCell ref="B30:G30"/>
    <mergeCell ref="H30:I30"/>
    <mergeCell ref="B31:G31"/>
    <mergeCell ref="H31:I31"/>
    <mergeCell ref="B34:G34"/>
    <mergeCell ref="H34:I34"/>
    <mergeCell ref="B24:I24"/>
    <mergeCell ref="B25:I25"/>
    <mergeCell ref="B26:G26"/>
    <mergeCell ref="H26:I26"/>
    <mergeCell ref="B27:G27"/>
    <mergeCell ref="H27:I27"/>
    <mergeCell ref="B11:G11"/>
    <mergeCell ref="B12:G12"/>
    <mergeCell ref="B13:G13"/>
    <mergeCell ref="B16:I16"/>
    <mergeCell ref="B17:I17"/>
    <mergeCell ref="B18:G18"/>
    <mergeCell ref="H18:I18"/>
    <mergeCell ref="B14:G14"/>
    <mergeCell ref="B15:G15"/>
    <mergeCell ref="H7:I15"/>
    <mergeCell ref="A3:J3"/>
    <mergeCell ref="B4:G4"/>
    <mergeCell ref="H4:I4"/>
    <mergeCell ref="B5:I5"/>
    <mergeCell ref="B6:I6"/>
    <mergeCell ref="B7:G7"/>
    <mergeCell ref="B8:G8"/>
    <mergeCell ref="B9:G9"/>
    <mergeCell ref="B10:G10"/>
  </mergeCells>
  <pageMargins left="0.7" right="0.7" top="0.75" bottom="0.75" header="0.3" footer="0.3"/>
  <pageSetup paperSize="9" scale="44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Derencinovic</dc:creator>
  <cp:lastModifiedBy>Kay Derencinovic</cp:lastModifiedBy>
  <cp:lastPrinted>2015-02-23T13:44:05Z</cp:lastPrinted>
  <dcterms:created xsi:type="dcterms:W3CDTF">2013-07-02T06:49:54Z</dcterms:created>
  <dcterms:modified xsi:type="dcterms:W3CDTF">2015-02-23T13:53:34Z</dcterms:modified>
</cp:coreProperties>
</file>