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410"/>
  </bookViews>
  <sheets>
    <sheet name="II. izmjene i dopune" sheetId="1" r:id="rId1"/>
  </sheets>
  <definedNames>
    <definedName name="_xlnm.Print_Area" localSheetId="0">'II. izmjene i dopune'!$B$1:$J$99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0" i="1"/>
  <c r="E9" i="1"/>
  <c r="E8" i="1"/>
  <c r="E7" i="1"/>
  <c r="G65" i="1" l="1"/>
  <c r="E11" i="1"/>
  <c r="G73" i="1"/>
  <c r="G58" i="1"/>
  <c r="G57" i="1"/>
  <c r="G29" i="1"/>
  <c r="G28" i="1"/>
  <c r="E16" i="1" l="1"/>
  <c r="G78" i="1"/>
  <c r="G67" i="1"/>
  <c r="G62" i="1"/>
  <c r="G61" i="1"/>
  <c r="G52" i="1"/>
  <c r="G46" i="1"/>
  <c r="G43" i="1"/>
  <c r="G39" i="1" s="1"/>
  <c r="G35" i="1"/>
  <c r="G64" i="1" l="1"/>
  <c r="E17" i="1"/>
  <c r="G54" i="1"/>
  <c r="G34" i="1" s="1"/>
  <c r="G26" i="1" l="1"/>
</calcChain>
</file>

<file path=xl/sharedStrings.xml><?xml version="1.0" encoding="utf-8"?>
<sst xmlns="http://schemas.openxmlformats.org/spreadsheetml/2006/main" count="124" uniqueCount="106">
  <si>
    <t>komunalna naknada</t>
  </si>
  <si>
    <t xml:space="preserve">1. </t>
  </si>
  <si>
    <t xml:space="preserve">2. </t>
  </si>
  <si>
    <t>koncesije na pomorskom dobru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</si>
  <si>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</si>
  <si>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</si>
  <si>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</si>
  <si>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</si>
  <si>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</si>
  <si>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</si>
  <si>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</si>
  <si>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</si>
  <si>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4. koncesije na pomorskom dobru:</t>
  </si>
  <si>
    <t>5. ekološka pristojba: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</si>
  <si>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</si>
  <si>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</si>
  <si>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</si>
  <si>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</si>
  <si>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</si>
  <si>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</si>
  <si>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Tanja Grlj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</si>
  <si>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</si>
  <si>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</si>
  <si>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</si>
  <si>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K201202</t>
  </si>
  <si>
    <t>NERAZVRSTANE CESTE</t>
  </si>
  <si>
    <t>UREĐENJE PUTA GLUŠAC</t>
  </si>
  <si>
    <t>IZGRADNJA NERAZVRSTANIH CESTA</t>
  </si>
  <si>
    <t>2.1.</t>
  </si>
  <si>
    <t>1.1.</t>
  </si>
  <si>
    <t>K201314</t>
  </si>
  <si>
    <t>PROSTORNO PLANIRANJE I PROJEKTIRANJE</t>
  </si>
  <si>
    <t>USKLAĐENJE PROSTORNOG PLANA OPĆINE BAŠKA</t>
  </si>
  <si>
    <t>ostali prihodi za posebne namjene</t>
  </si>
  <si>
    <t>JAVNE POVRŠINE NA KOJIMA NIJE DOPUŠTEN PROMET MOTORNIM VOZILIMA</t>
  </si>
  <si>
    <t>2.2.</t>
  </si>
  <si>
    <t>K201305</t>
  </si>
  <si>
    <t>UREĐENJE OBALNOG DIJELA NASELJA BAŠKA</t>
  </si>
  <si>
    <t>ULAGANJA NA POMORSKOM DOBRU - UREĐENJE OBALNOG DIJELA NASELJA BAŠKA</t>
  </si>
  <si>
    <t>T201506</t>
  </si>
  <si>
    <t>IZGRADNJA I UREĐENJE JAVNIH POVRŠINA</t>
  </si>
  <si>
    <t>prihod od spomeničke rente</t>
  </si>
  <si>
    <t>SANACIJA POTPORNOG ZIDA - SPOJ ULICE GORINKA I V. NAZORA</t>
  </si>
  <si>
    <t>2.3.</t>
  </si>
  <si>
    <t>JAVNE ZELENE POVRŠINE</t>
  </si>
  <si>
    <t>K201509</t>
  </si>
  <si>
    <t>PROJEKT IZGRADNJE POVRŠINE ZA SPORTSKE AKTIVNOSTI "STREET WORKOUT" I SLOBODNO VJEŽBANJE NA OTVORENOM</t>
  </si>
  <si>
    <t>OPREMANJE VJEŽBALIŠTA NA OTVORENOM</t>
  </si>
  <si>
    <t>2.4.</t>
  </si>
  <si>
    <t xml:space="preserve">GRAĐEVINE I UREĐAJI JAVNE NAMJENE </t>
  </si>
  <si>
    <t>T201411</t>
  </si>
  <si>
    <t>NABAVA SPREMNIKA ZA ODVOJENO PRIKUPLJANJE OTPADA</t>
  </si>
  <si>
    <t>UKOPANI SPREMNICI ZA ODVOJENO PRIKUPLJANJE OTPADA</t>
  </si>
  <si>
    <t>2.5.</t>
  </si>
  <si>
    <t>JAVNA RASVJETA</t>
  </si>
  <si>
    <t>K201303</t>
  </si>
  <si>
    <t>IZGRADNJA JAVNE RASVJETE</t>
  </si>
  <si>
    <t>JAVNA RASVJETA - BAŠKA</t>
  </si>
  <si>
    <t>JAVNA RASVJETA - DJEČJE IGRALIŠTE CENTRALIN</t>
  </si>
  <si>
    <t>JAVNA RASVJETA - JURANDVOR</t>
  </si>
  <si>
    <t>JAVNA RASVJETA - ULICA KRALJA ZVONIMIRA</t>
  </si>
  <si>
    <t>JAVNA RASVJETA - BATOMALJ</t>
  </si>
  <si>
    <t>K201302</t>
  </si>
  <si>
    <t>IZRADA PROJEKATA ZA INFRASTRUKTURU</t>
  </si>
  <si>
    <t>PROJEKTNA DOKUMENTACIJA - ULICA ZAGREBAČKA K9</t>
  </si>
  <si>
    <t>PROJEKTNA DOKUMENTACIJA - ULICA PEŠĆIVICA O1, O2, O3, K1</t>
  </si>
  <si>
    <t>K201502</t>
  </si>
  <si>
    <t>OTKUP ZEMLJIŠTA</t>
  </si>
  <si>
    <t>ZEMLJIŠTE</t>
  </si>
  <si>
    <t>komunalni
doprinos</t>
  </si>
  <si>
    <t>3.1.</t>
  </si>
  <si>
    <t>3.2.</t>
  </si>
  <si>
    <t>K201010</t>
  </si>
  <si>
    <t>MODERNIZACIJA JAVNE RASVJETE</t>
  </si>
  <si>
    <t>MODERNIZACIJA SUSTAVA JAVNE RASVJETE</t>
  </si>
  <si>
    <t>namjenski primici od zaduženja</t>
  </si>
  <si>
    <t>3.3.</t>
  </si>
  <si>
    <t>GROBLJA I KREMATORIJI NA GROBLJIMA</t>
  </si>
  <si>
    <t>A201008</t>
  </si>
  <si>
    <t>ODRŽAVANJE GROBLJA</t>
  </si>
  <si>
    <t>DODATNA ULAGANJA U GROBLJE BATOMALJ</t>
  </si>
  <si>
    <t>3. ostali prihodi za posebne namjene:</t>
  </si>
  <si>
    <t>7. prihod od spomeničke rente:</t>
  </si>
  <si>
    <t>8. komunalni doprinos:</t>
  </si>
  <si>
    <t>9. boravišna pristojba:</t>
  </si>
  <si>
    <t>10. namjenski primici od zaduženja:</t>
  </si>
  <si>
    <t>Općinsko vijeće Općine Baška, na temelju članka 67. stavka 1. Zakona o komunalnom gospodarstvu (»Narodne novine« broj 68/18, 110/18, 32/20) i članka 29. stavka 1. podstavka 21. Statuta Općine Baška (»Službene novine Primorsko-goranske županije« broj 12/13, 31/15, 27/17, 04/18, 06/20, 04/21), na sjednici održanoj ______________ 2022. godine, donijelo je</t>
  </si>
  <si>
    <t>Članak 3. mijenja se i glasi:</t>
  </si>
  <si>
    <t>"Sredstva za ostvarivanje Programa rasporedit će se za financiranje obavljanja komunalnih djelatnosti građenja komunalne infrastrukture kako je prikazano u sljedećem tabelarnom pregledu:</t>
  </si>
  <si>
    <t>boravišna pristojba</t>
  </si>
  <si>
    <t>komunalni doprinos</t>
  </si>
  <si>
    <t>ekološka pristojba</t>
  </si>
  <si>
    <t>II. IZMJENE I DOPUNE GODIŠNJEG PROGRAMA GRAĐENJA KOMUNALNE INFRASTRUKTURE NA PODRUČJU OPĆINE BAŠKA U 2022. GODINI</t>
  </si>
  <si>
    <t>U Godišnjem programu građenja komunalne infrastrukture na području Općine Baška u 2022. godini („Službene novine Primorsko-goranske županije“, broj 32/21, 16/22), članak 2. mijenja se i glasi:</t>
  </si>
  <si>
    <t>II. IZMJENE I DOPUNE PROGRAMA
GRAĐENJA KOMUNALNE INFRASTRUKTURE ZA 2022. GODINU</t>
  </si>
  <si>
    <t>Plan 2022.
II. izmjene</t>
  </si>
  <si>
    <t>UREĐENJE OKOLIŠA ZADRUŽNOG DOMA U DRAGI BAŠĆANSKOJ</t>
  </si>
  <si>
    <t xml:space="preserve">PROJEKTNA DOKUMENTACIJA - ULICA E. GEISTLICHA, ZAROK </t>
  </si>
  <si>
    <t>prihodi od spomeničke rente</t>
  </si>
  <si>
    <t xml:space="preserve">Ove II. Izmjene i dopune Programa stupaju na snagu prvog dana od dana objave u »Službenim novinama Primorsko-goranske županije«. </t>
  </si>
  <si>
    <t>opći prihodi I primici</t>
  </si>
  <si>
    <t>kapitalne pomoći iz državnog proračuna</t>
  </si>
  <si>
    <t>2. opći prihodi I primici:</t>
  </si>
  <si>
    <t>6. kapitalne pomoći iz državnog proračuna:</t>
  </si>
  <si>
    <t>NACRT PRIJEDLOG AKTA</t>
  </si>
  <si>
    <t>"Sredstva za ostvarivanje Programa planirana su u iznosu od 4.319.326,00 kuna, a osigurat će se iz sljedećih izvora: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</si>
</sst>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BreakPreview" zoomScale="85" zoomScaleNormal="85" zoomScaleSheetLayoutView="85" workbookViewId="0">
      <selection activeCell="B6" sqref="B6:I6"/>
    </sheetView>
  </sheetViews>
  <sheetFormatPr defaultRowHeight="15.75" x14ac:dyDescent="0.25"/>
  <cols>
    <col min="1" max="1" width="3.7109375" style="1" customWidth="1"/>
    <col min="2" max="2" width="15.7109375" style="2" customWidth="1"/>
    <col min="3" max="3" width="25.7109375" style="1" customWidth="1"/>
    <col min="4" max="4" width="20.7109375" style="1" customWidth="1"/>
    <col min="5" max="5" width="16" style="1" customWidth="1"/>
    <col min="6" max="6" width="10.140625" style="1" customWidth="1"/>
    <col min="7" max="7" width="15.7109375" style="1" customWidth="1"/>
    <col min="8" max="8" width="27.140625" style="1" customWidth="1"/>
    <col min="9" max="9" width="15.7109375" style="1" customWidth="1"/>
    <col min="10" max="10" width="3.28515625" style="1" customWidth="1"/>
    <col min="11" max="16384" width="9.140625" style="1"/>
  </cols>
  <sheetData>
    <row r="1" spans="2:9" x14ac:dyDescent="0.25">
      <c r="B1" s="78" t="s">
        <v>104</v>
      </c>
      <c r="C1" s="78"/>
      <c r="D1" s="78"/>
      <c r="E1" s="78"/>
      <c r="F1" s="78"/>
      <c r="G1" s="78"/>
      <c r="H1" s="78"/>
      <c r="I1" s="78"/>
    </row>
    <row r="2" spans="2:9" ht="60" customHeight="1" x14ac:dyDescent="0.25">
      <c r="B2" s="106" t="s">
        <v>86</v>
      </c>
      <c r="C2" s="106"/>
      <c r="D2" s="106"/>
      <c r="E2" s="106"/>
      <c r="F2" s="106"/>
      <c r="G2" s="106"/>
      <c r="H2" s="106"/>
      <c r="I2" s="106"/>
    </row>
    <row r="3" spans="2:9" ht="45" customHeight="1" x14ac:dyDescent="0.25">
      <c r="B3" s="107" t="s">
        <v>92</v>
      </c>
      <c r="C3" s="107"/>
      <c r="D3" s="107"/>
      <c r="E3" s="107"/>
      <c r="F3" s="107"/>
      <c r="G3" s="107"/>
      <c r="H3" s="107"/>
      <c r="I3" s="107"/>
    </row>
    <row r="4" spans="2:9" ht="15" customHeight="1" x14ac:dyDescent="0.25">
      <c r="B4" s="108" t="s">
        <v>8</v>
      </c>
      <c r="C4" s="108"/>
      <c r="D4" s="108"/>
      <c r="E4" s="108"/>
      <c r="F4" s="108"/>
      <c r="G4" s="108"/>
      <c r="H4" s="108"/>
      <c r="I4" s="108"/>
    </row>
    <row r="5" spans="2:9" ht="30" customHeight="1" x14ac:dyDescent="0.25">
      <c r="B5" s="106" t="s">
        <v>93</v>
      </c>
      <c r="C5" s="106"/>
      <c r="D5" s="106"/>
      <c r="E5" s="106"/>
      <c r="F5" s="106"/>
      <c r="G5" s="106"/>
      <c r="H5" s="106"/>
      <c r="I5" s="106"/>
    </row>
    <row r="6" spans="2:9" ht="45" customHeight="1" x14ac:dyDescent="0.25">
      <c r="B6" s="113" t="s">
        <v>105</v>
      </c>
      <c r="C6" s="113"/>
      <c r="D6" s="113"/>
      <c r="E6" s="113"/>
      <c r="F6" s="113"/>
      <c r="G6" s="113"/>
      <c r="H6" s="113"/>
      <c r="I6" s="113"/>
    </row>
    <row r="7" spans="2:9" ht="20.100000000000001" customHeight="1" x14ac:dyDescent="0.25">
      <c r="B7" s="105" t="s">
        <v>11</v>
      </c>
      <c r="C7" s="105"/>
      <c r="D7" s="105"/>
      <c r="E7" s="104">
        <f>I31+I52+I60+I71+I81</f>
        <v>263070</v>
      </c>
      <c r="F7" s="104"/>
      <c r="G7" s="104"/>
      <c r="H7" s="104"/>
      <c r="I7" s="104"/>
    </row>
    <row r="8" spans="2:9" ht="20.100000000000001" customHeight="1" x14ac:dyDescent="0.25">
      <c r="B8" s="74" t="s">
        <v>102</v>
      </c>
      <c r="C8" s="74"/>
      <c r="D8" s="74"/>
      <c r="E8" s="75">
        <f>I45+I80</f>
        <v>678009</v>
      </c>
      <c r="F8" s="75"/>
      <c r="G8" s="75"/>
      <c r="H8" s="75"/>
      <c r="I8" s="75"/>
    </row>
    <row r="9" spans="2:9" ht="20.100000000000001" customHeight="1" x14ac:dyDescent="0.25">
      <c r="B9" s="74" t="s">
        <v>81</v>
      </c>
      <c r="C9" s="74"/>
      <c r="D9" s="74"/>
      <c r="E9" s="75">
        <f>I38</f>
        <v>45000</v>
      </c>
      <c r="F9" s="75"/>
      <c r="G9" s="75"/>
      <c r="H9" s="75"/>
      <c r="I9" s="75"/>
    </row>
    <row r="10" spans="2:9" ht="20.100000000000001" customHeight="1" x14ac:dyDescent="0.25">
      <c r="B10" s="74" t="s">
        <v>12</v>
      </c>
      <c r="C10" s="74"/>
      <c r="D10" s="74"/>
      <c r="E10" s="75">
        <f>I41+I75</f>
        <v>751250</v>
      </c>
      <c r="F10" s="75"/>
      <c r="G10" s="75"/>
      <c r="H10" s="75"/>
      <c r="I10" s="75"/>
    </row>
    <row r="11" spans="2:9" ht="20.100000000000001" customHeight="1" x14ac:dyDescent="0.25">
      <c r="B11" s="74" t="s">
        <v>13</v>
      </c>
      <c r="C11" s="74"/>
      <c r="D11" s="74"/>
      <c r="E11" s="75">
        <f>I58</f>
        <v>9538</v>
      </c>
      <c r="F11" s="75"/>
      <c r="G11" s="75"/>
      <c r="H11" s="75"/>
      <c r="I11" s="75"/>
    </row>
    <row r="12" spans="2:9" ht="20.100000000000001" customHeight="1" x14ac:dyDescent="0.25">
      <c r="B12" s="74" t="s">
        <v>103</v>
      </c>
      <c r="C12" s="74"/>
      <c r="D12" s="74"/>
      <c r="E12" s="75">
        <f>I48+I83</f>
        <v>650000</v>
      </c>
      <c r="F12" s="75"/>
      <c r="G12" s="75"/>
      <c r="H12" s="75"/>
      <c r="I12" s="75"/>
    </row>
    <row r="13" spans="2:9" ht="20.100000000000001" customHeight="1" x14ac:dyDescent="0.25">
      <c r="B13" s="74" t="s">
        <v>82</v>
      </c>
      <c r="C13" s="74"/>
      <c r="D13" s="74"/>
      <c r="E13" s="75">
        <f>I43+I82</f>
        <v>476483</v>
      </c>
      <c r="F13" s="75"/>
      <c r="G13" s="75"/>
      <c r="H13" s="75"/>
      <c r="I13" s="75"/>
    </row>
    <row r="14" spans="2:9" ht="20.100000000000001" customHeight="1" x14ac:dyDescent="0.25">
      <c r="B14" s="74" t="s">
        <v>83</v>
      </c>
      <c r="C14" s="74"/>
      <c r="D14" s="74"/>
      <c r="E14" s="75">
        <f>I32+I37+I57+I59+I61+I62+I67+I68+I69</f>
        <v>370549</v>
      </c>
      <c r="F14" s="75"/>
      <c r="G14" s="75"/>
      <c r="H14" s="75"/>
      <c r="I14" s="75"/>
    </row>
    <row r="15" spans="2:9" ht="20.100000000000001" customHeight="1" x14ac:dyDescent="0.25">
      <c r="B15" s="74" t="s">
        <v>84</v>
      </c>
      <c r="C15" s="74"/>
      <c r="D15" s="74"/>
      <c r="E15" s="75">
        <f>I76</f>
        <v>200912</v>
      </c>
      <c r="F15" s="75"/>
      <c r="G15" s="75"/>
      <c r="H15" s="75"/>
      <c r="I15" s="75"/>
    </row>
    <row r="16" spans="2:9" ht="20.100000000000001" customHeight="1" thickBot="1" x14ac:dyDescent="0.3">
      <c r="B16" s="76" t="s">
        <v>85</v>
      </c>
      <c r="C16" s="76"/>
      <c r="D16" s="76"/>
      <c r="E16" s="77">
        <f>I77</f>
        <v>874515</v>
      </c>
      <c r="F16" s="77"/>
      <c r="G16" s="77"/>
      <c r="H16" s="77"/>
      <c r="I16" s="77"/>
    </row>
    <row r="17" spans="2:9" ht="20.100000000000001" customHeight="1" thickTop="1" x14ac:dyDescent="0.25">
      <c r="B17" s="98" t="s">
        <v>10</v>
      </c>
      <c r="C17" s="98"/>
      <c r="D17" s="98"/>
      <c r="E17" s="91">
        <f>SUM(E7:I16)</f>
        <v>4319326</v>
      </c>
      <c r="F17" s="91"/>
      <c r="G17" s="91"/>
      <c r="H17" s="91"/>
      <c r="I17" s="91"/>
    </row>
    <row r="18" spans="2:9" ht="20.100000000000001" customHeight="1" x14ac:dyDescent="0.25">
      <c r="B18" s="40"/>
      <c r="C18" s="40"/>
      <c r="D18" s="40"/>
      <c r="E18" s="41"/>
      <c r="F18" s="41"/>
      <c r="G18" s="41"/>
      <c r="H18" s="41"/>
      <c r="I18" s="41"/>
    </row>
    <row r="19" spans="2:9" ht="15" customHeight="1" x14ac:dyDescent="0.25">
      <c r="B19" s="108" t="s">
        <v>9</v>
      </c>
      <c r="C19" s="108"/>
      <c r="D19" s="108"/>
      <c r="E19" s="108"/>
      <c r="F19" s="108"/>
      <c r="G19" s="108"/>
      <c r="H19" s="108"/>
      <c r="I19" s="108"/>
    </row>
    <row r="20" spans="2:9" ht="15" customHeight="1" x14ac:dyDescent="0.25">
      <c r="B20" s="120" t="s">
        <v>87</v>
      </c>
      <c r="C20" s="120"/>
      <c r="D20" s="120"/>
      <c r="E20" s="120"/>
      <c r="F20" s="120"/>
      <c r="G20" s="120"/>
      <c r="H20" s="120"/>
      <c r="I20" s="120"/>
    </row>
    <row r="21" spans="2:9" ht="45" customHeight="1" x14ac:dyDescent="0.25">
      <c r="B21" s="106" t="s">
        <v>88</v>
      </c>
      <c r="C21" s="106"/>
      <c r="D21" s="106"/>
      <c r="E21" s="106"/>
      <c r="F21" s="106"/>
      <c r="G21" s="106"/>
      <c r="H21" s="106"/>
      <c r="I21" s="106"/>
    </row>
    <row r="23" spans="2:9" s="2" customFormat="1" ht="30" customHeight="1" x14ac:dyDescent="0.25">
      <c r="B23" s="18" t="s">
        <v>14</v>
      </c>
      <c r="C23" s="116" t="s">
        <v>5</v>
      </c>
      <c r="D23" s="116"/>
      <c r="E23" s="116"/>
      <c r="F23" s="116"/>
      <c r="G23" s="42" t="s">
        <v>95</v>
      </c>
      <c r="H23" s="18" t="s">
        <v>6</v>
      </c>
      <c r="I23" s="18" t="s">
        <v>7</v>
      </c>
    </row>
    <row r="24" spans="2:9" s="3" customFormat="1" ht="30" customHeight="1" x14ac:dyDescent="0.25">
      <c r="B24" s="19">
        <v>1</v>
      </c>
      <c r="C24" s="117">
        <v>2</v>
      </c>
      <c r="D24" s="117"/>
      <c r="E24" s="117"/>
      <c r="F24" s="117"/>
      <c r="G24" s="19">
        <v>3</v>
      </c>
      <c r="H24" s="19">
        <v>4</v>
      </c>
      <c r="I24" s="19">
        <v>5</v>
      </c>
    </row>
    <row r="26" spans="2:9" s="4" customFormat="1" ht="37.5" customHeight="1" x14ac:dyDescent="0.25">
      <c r="B26" s="21"/>
      <c r="C26" s="110" t="s">
        <v>94</v>
      </c>
      <c r="D26" s="110"/>
      <c r="E26" s="110"/>
      <c r="F26" s="110"/>
      <c r="G26" s="22">
        <f>G28+G34+G64</f>
        <v>4319326</v>
      </c>
      <c r="H26" s="23"/>
      <c r="I26" s="23"/>
    </row>
    <row r="28" spans="2:9" ht="35.25" customHeight="1" x14ac:dyDescent="0.25">
      <c r="B28" s="27" t="s">
        <v>1</v>
      </c>
      <c r="C28" s="111" t="s">
        <v>21</v>
      </c>
      <c r="D28" s="112"/>
      <c r="E28" s="112"/>
      <c r="F28" s="112"/>
      <c r="G28" s="28">
        <f>G29</f>
        <v>221948</v>
      </c>
      <c r="H28" s="29"/>
      <c r="I28" s="29"/>
    </row>
    <row r="29" spans="2:9" ht="30" customHeight="1" x14ac:dyDescent="0.25">
      <c r="B29" s="53" t="s">
        <v>29</v>
      </c>
      <c r="C29" s="114" t="s">
        <v>25</v>
      </c>
      <c r="D29" s="115"/>
      <c r="E29" s="115"/>
      <c r="F29" s="115"/>
      <c r="G29" s="20">
        <f>G31</f>
        <v>221948</v>
      </c>
      <c r="H29" s="24"/>
      <c r="I29" s="24"/>
    </row>
    <row r="30" spans="2:9" ht="15" customHeight="1" x14ac:dyDescent="0.25">
      <c r="B30" s="54" t="s">
        <v>24</v>
      </c>
      <c r="C30" s="79" t="s">
        <v>27</v>
      </c>
      <c r="D30" s="80"/>
      <c r="E30" s="80"/>
      <c r="F30" s="80"/>
      <c r="G30" s="25"/>
      <c r="H30" s="25"/>
      <c r="I30" s="26"/>
    </row>
    <row r="31" spans="2:9" ht="29.25" customHeight="1" x14ac:dyDescent="0.25">
      <c r="B31" s="128"/>
      <c r="C31" s="123" t="s">
        <v>26</v>
      </c>
      <c r="D31" s="123"/>
      <c r="E31" s="123"/>
      <c r="F31" s="123"/>
      <c r="G31" s="109">
        <v>221948</v>
      </c>
      <c r="H31" s="45" t="s">
        <v>0</v>
      </c>
      <c r="I31" s="17">
        <v>57591</v>
      </c>
    </row>
    <row r="32" spans="2:9" ht="31.5" x14ac:dyDescent="0.25">
      <c r="B32" s="130"/>
      <c r="C32" s="123"/>
      <c r="D32" s="123"/>
      <c r="E32" s="123"/>
      <c r="F32" s="123"/>
      <c r="G32" s="109"/>
      <c r="H32" s="44" t="s">
        <v>69</v>
      </c>
      <c r="I32" s="6">
        <v>164357</v>
      </c>
    </row>
    <row r="33" spans="2:9" s="13" customFormat="1" ht="15" hidden="1" customHeight="1" x14ac:dyDescent="0.25">
      <c r="B33" s="55"/>
      <c r="C33" s="9"/>
      <c r="D33" s="9"/>
      <c r="E33" s="9"/>
      <c r="F33" s="9"/>
      <c r="G33" s="10"/>
      <c r="H33" s="11"/>
      <c r="I33" s="12"/>
    </row>
    <row r="34" spans="2:9" ht="45" customHeight="1" x14ac:dyDescent="0.25">
      <c r="B34" s="56" t="s">
        <v>2</v>
      </c>
      <c r="C34" s="111" t="s">
        <v>22</v>
      </c>
      <c r="D34" s="112"/>
      <c r="E34" s="112"/>
      <c r="F34" s="112"/>
      <c r="G34" s="28">
        <f>G35+G39+G46+G50+G54</f>
        <v>994235</v>
      </c>
      <c r="H34" s="29"/>
      <c r="I34" s="29"/>
    </row>
    <row r="35" spans="2:9" ht="30" customHeight="1" x14ac:dyDescent="0.25">
      <c r="B35" s="53" t="s">
        <v>28</v>
      </c>
      <c r="C35" s="87" t="s">
        <v>25</v>
      </c>
      <c r="D35" s="87"/>
      <c r="E35" s="87"/>
      <c r="F35" s="87"/>
      <c r="G35" s="20">
        <f>G37</f>
        <v>50000</v>
      </c>
      <c r="H35" s="24"/>
      <c r="I35" s="24"/>
    </row>
    <row r="36" spans="2:9" ht="15" customHeight="1" x14ac:dyDescent="0.25">
      <c r="B36" s="54" t="s">
        <v>30</v>
      </c>
      <c r="C36" s="79" t="s">
        <v>31</v>
      </c>
      <c r="D36" s="80"/>
      <c r="E36" s="80"/>
      <c r="F36" s="80"/>
      <c r="G36" s="30"/>
      <c r="H36" s="30"/>
      <c r="I36" s="31"/>
    </row>
    <row r="37" spans="2:9" ht="27" customHeight="1" x14ac:dyDescent="0.25">
      <c r="B37" s="71"/>
      <c r="C37" s="62" t="s">
        <v>32</v>
      </c>
      <c r="D37" s="63"/>
      <c r="E37" s="63"/>
      <c r="F37" s="64"/>
      <c r="G37" s="99">
        <v>50000</v>
      </c>
      <c r="H37" s="7" t="s">
        <v>90</v>
      </c>
      <c r="I37" s="17">
        <v>5000</v>
      </c>
    </row>
    <row r="38" spans="2:9" ht="31.5" x14ac:dyDescent="0.25">
      <c r="B38" s="73"/>
      <c r="C38" s="68"/>
      <c r="D38" s="69"/>
      <c r="E38" s="69"/>
      <c r="F38" s="70"/>
      <c r="G38" s="100"/>
      <c r="H38" s="7" t="s">
        <v>33</v>
      </c>
      <c r="I38" s="17">
        <v>45000</v>
      </c>
    </row>
    <row r="39" spans="2:9" ht="30" customHeight="1" x14ac:dyDescent="0.25">
      <c r="B39" s="53" t="s">
        <v>35</v>
      </c>
      <c r="C39" s="87" t="s">
        <v>34</v>
      </c>
      <c r="D39" s="87"/>
      <c r="E39" s="87"/>
      <c r="F39" s="87"/>
      <c r="G39" s="20">
        <f>G41+G43+G45</f>
        <v>723156</v>
      </c>
      <c r="H39" s="24"/>
      <c r="I39" s="24"/>
    </row>
    <row r="40" spans="2:9" s="32" customFormat="1" ht="15" customHeight="1" x14ac:dyDescent="0.25">
      <c r="B40" s="54" t="s">
        <v>36</v>
      </c>
      <c r="C40" s="79" t="s">
        <v>37</v>
      </c>
      <c r="D40" s="80"/>
      <c r="E40" s="80"/>
      <c r="F40" s="80"/>
      <c r="G40" s="30"/>
      <c r="H40" s="30"/>
      <c r="I40" s="31"/>
    </row>
    <row r="41" spans="2:9" ht="31.5" x14ac:dyDescent="0.25">
      <c r="B41" s="57"/>
      <c r="C41" s="81" t="s">
        <v>38</v>
      </c>
      <c r="D41" s="82"/>
      <c r="E41" s="82"/>
      <c r="F41" s="83"/>
      <c r="G41" s="5">
        <v>579250</v>
      </c>
      <c r="H41" s="7" t="s">
        <v>3</v>
      </c>
      <c r="I41" s="17">
        <v>579250</v>
      </c>
    </row>
    <row r="42" spans="2:9" ht="15" customHeight="1" x14ac:dyDescent="0.25">
      <c r="B42" s="54" t="s">
        <v>39</v>
      </c>
      <c r="C42" s="79" t="s">
        <v>40</v>
      </c>
      <c r="D42" s="80"/>
      <c r="E42" s="80"/>
      <c r="F42" s="80"/>
      <c r="G42" s="30"/>
      <c r="H42" s="30"/>
      <c r="I42" s="31"/>
    </row>
    <row r="43" spans="2:9" ht="21" customHeight="1" x14ac:dyDescent="0.25">
      <c r="B43" s="71"/>
      <c r="C43" s="62" t="s">
        <v>42</v>
      </c>
      <c r="D43" s="63"/>
      <c r="E43" s="63"/>
      <c r="F43" s="64"/>
      <c r="G43" s="109">
        <f>SUM(I43:I44)</f>
        <v>122156</v>
      </c>
      <c r="H43" s="138" t="s">
        <v>41</v>
      </c>
      <c r="I43" s="124">
        <v>122156</v>
      </c>
    </row>
    <row r="44" spans="2:9" ht="30" customHeight="1" x14ac:dyDescent="0.25">
      <c r="B44" s="72"/>
      <c r="C44" s="68"/>
      <c r="D44" s="69"/>
      <c r="E44" s="69"/>
      <c r="F44" s="70"/>
      <c r="G44" s="109"/>
      <c r="H44" s="139"/>
      <c r="I44" s="126"/>
    </row>
    <row r="45" spans="2:9" ht="24" customHeight="1" x14ac:dyDescent="0.25">
      <c r="B45" s="73"/>
      <c r="C45" s="81" t="s">
        <v>96</v>
      </c>
      <c r="D45" s="82"/>
      <c r="E45" s="82"/>
      <c r="F45" s="82"/>
      <c r="G45" s="14">
        <v>21750</v>
      </c>
      <c r="H45" s="34" t="s">
        <v>100</v>
      </c>
      <c r="I45" s="17">
        <v>21750</v>
      </c>
    </row>
    <row r="46" spans="2:9" ht="30" customHeight="1" x14ac:dyDescent="0.25">
      <c r="B46" s="53" t="s">
        <v>43</v>
      </c>
      <c r="C46" s="87" t="s">
        <v>44</v>
      </c>
      <c r="D46" s="87"/>
      <c r="E46" s="87"/>
      <c r="F46" s="87"/>
      <c r="G46" s="20">
        <f>G48</f>
        <v>150000</v>
      </c>
      <c r="H46" s="24"/>
      <c r="I46" s="24"/>
    </row>
    <row r="47" spans="2:9" ht="30" customHeight="1" x14ac:dyDescent="0.25">
      <c r="B47" s="54" t="s">
        <v>45</v>
      </c>
      <c r="C47" s="79" t="s">
        <v>46</v>
      </c>
      <c r="D47" s="80"/>
      <c r="E47" s="80"/>
      <c r="F47" s="80"/>
      <c r="G47" s="30"/>
      <c r="H47" s="30"/>
      <c r="I47" s="31"/>
    </row>
    <row r="48" spans="2:9" ht="21.75" customHeight="1" x14ac:dyDescent="0.25">
      <c r="B48" s="101"/>
      <c r="C48" s="92" t="s">
        <v>47</v>
      </c>
      <c r="D48" s="93"/>
      <c r="E48" s="93"/>
      <c r="F48" s="94"/>
      <c r="G48" s="99">
        <v>150000</v>
      </c>
      <c r="H48" s="140" t="s">
        <v>101</v>
      </c>
      <c r="I48" s="124">
        <v>150000</v>
      </c>
    </row>
    <row r="49" spans="1:10" ht="15" customHeight="1" x14ac:dyDescent="0.25">
      <c r="B49" s="102"/>
      <c r="C49" s="95"/>
      <c r="D49" s="96"/>
      <c r="E49" s="96"/>
      <c r="F49" s="97"/>
      <c r="G49" s="103"/>
      <c r="H49" s="141"/>
      <c r="I49" s="126"/>
    </row>
    <row r="50" spans="1:10" ht="30" customHeight="1" x14ac:dyDescent="0.25">
      <c r="B50" s="53" t="s">
        <v>48</v>
      </c>
      <c r="C50" s="87" t="s">
        <v>49</v>
      </c>
      <c r="D50" s="87"/>
      <c r="E50" s="87"/>
      <c r="F50" s="87"/>
      <c r="G50" s="20">
        <v>21250</v>
      </c>
      <c r="H50" s="24"/>
      <c r="I50" s="24"/>
    </row>
    <row r="51" spans="1:10" ht="15" customHeight="1" x14ac:dyDescent="0.25">
      <c r="B51" s="54" t="s">
        <v>50</v>
      </c>
      <c r="C51" s="79" t="s">
        <v>51</v>
      </c>
      <c r="D51" s="80"/>
      <c r="E51" s="80"/>
      <c r="F51" s="80"/>
      <c r="G51" s="30"/>
      <c r="H51" s="30"/>
      <c r="I51" s="31"/>
    </row>
    <row r="52" spans="1:10" s="32" customFormat="1" ht="20.25" customHeight="1" x14ac:dyDescent="0.25">
      <c r="B52" s="101"/>
      <c r="C52" s="92" t="s">
        <v>52</v>
      </c>
      <c r="D52" s="93"/>
      <c r="E52" s="93"/>
      <c r="F52" s="94"/>
      <c r="G52" s="99">
        <f>SUM(I52:I53)</f>
        <v>21250</v>
      </c>
      <c r="H52" s="140" t="s">
        <v>0</v>
      </c>
      <c r="I52" s="124">
        <v>21250</v>
      </c>
    </row>
    <row r="53" spans="1:10" s="32" customFormat="1" x14ac:dyDescent="0.25">
      <c r="B53" s="102"/>
      <c r="C53" s="95"/>
      <c r="D53" s="96"/>
      <c r="E53" s="96"/>
      <c r="F53" s="97"/>
      <c r="G53" s="103"/>
      <c r="H53" s="141"/>
      <c r="I53" s="126"/>
    </row>
    <row r="54" spans="1:10" ht="30" customHeight="1" x14ac:dyDescent="0.25">
      <c r="B54" s="53" t="s">
        <v>53</v>
      </c>
      <c r="C54" s="87" t="s">
        <v>54</v>
      </c>
      <c r="D54" s="87"/>
      <c r="E54" s="87"/>
      <c r="F54" s="87"/>
      <c r="G54" s="20">
        <f>SUM(G56:G62)</f>
        <v>49829</v>
      </c>
      <c r="H54" s="24"/>
      <c r="I54" s="24"/>
    </row>
    <row r="55" spans="1:10" s="32" customFormat="1" ht="15" customHeight="1" x14ac:dyDescent="0.25">
      <c r="B55" s="54" t="s">
        <v>55</v>
      </c>
      <c r="C55" s="79" t="s">
        <v>56</v>
      </c>
      <c r="D55" s="80"/>
      <c r="E55" s="80"/>
      <c r="F55" s="80"/>
      <c r="G55" s="30"/>
      <c r="H55" s="30"/>
      <c r="I55" s="31"/>
    </row>
    <row r="56" spans="1:10" s="32" customFormat="1" ht="22.5" hidden="1" customHeight="1" x14ac:dyDescent="0.25">
      <c r="B56" s="58"/>
      <c r="C56" s="46"/>
      <c r="D56" s="47"/>
      <c r="E56" s="47"/>
      <c r="F56" s="47"/>
      <c r="G56" s="43"/>
      <c r="H56" s="34"/>
      <c r="I56" s="17"/>
    </row>
    <row r="57" spans="1:10" s="32" customFormat="1" ht="22.5" customHeight="1" x14ac:dyDescent="0.25">
      <c r="B57" s="127"/>
      <c r="C57" s="88" t="s">
        <v>57</v>
      </c>
      <c r="D57" s="89"/>
      <c r="E57" s="89"/>
      <c r="F57" s="90"/>
      <c r="G57" s="43">
        <f>I57</f>
        <v>2797</v>
      </c>
      <c r="H57" s="34" t="s">
        <v>90</v>
      </c>
      <c r="I57" s="17">
        <v>2797</v>
      </c>
    </row>
    <row r="58" spans="1:10" s="32" customFormat="1" ht="22.5" customHeight="1" x14ac:dyDescent="0.25">
      <c r="B58" s="127"/>
      <c r="C58" s="88" t="s">
        <v>58</v>
      </c>
      <c r="D58" s="89"/>
      <c r="E58" s="89"/>
      <c r="F58" s="89"/>
      <c r="G58" s="43">
        <f t="shared" ref="G58" si="0">I58</f>
        <v>9538</v>
      </c>
      <c r="H58" s="34" t="s">
        <v>91</v>
      </c>
      <c r="I58" s="17">
        <v>9538</v>
      </c>
    </row>
    <row r="59" spans="1:10" s="32" customFormat="1" ht="22.5" customHeight="1" x14ac:dyDescent="0.25">
      <c r="B59" s="127"/>
      <c r="C59" s="92" t="s">
        <v>59</v>
      </c>
      <c r="D59" s="93"/>
      <c r="E59" s="93"/>
      <c r="F59" s="94"/>
      <c r="G59" s="99">
        <v>16812</v>
      </c>
      <c r="H59" s="34" t="s">
        <v>90</v>
      </c>
      <c r="I59" s="17">
        <v>10213</v>
      </c>
    </row>
    <row r="60" spans="1:10" s="32" customFormat="1" ht="60" customHeight="1" x14ac:dyDescent="0.25">
      <c r="B60" s="127"/>
      <c r="C60" s="95"/>
      <c r="D60" s="96"/>
      <c r="E60" s="96"/>
      <c r="F60" s="97"/>
      <c r="G60" s="100"/>
      <c r="H60" s="34" t="s">
        <v>0</v>
      </c>
      <c r="I60" s="17">
        <v>6599</v>
      </c>
    </row>
    <row r="61" spans="1:10" s="32" customFormat="1" ht="23.25" customHeight="1" x14ac:dyDescent="0.25">
      <c r="B61" s="127"/>
      <c r="C61" s="88" t="s">
        <v>60</v>
      </c>
      <c r="D61" s="89"/>
      <c r="E61" s="89"/>
      <c r="F61" s="89"/>
      <c r="G61" s="14">
        <f>I61</f>
        <v>3969</v>
      </c>
      <c r="H61" s="34" t="s">
        <v>90</v>
      </c>
      <c r="I61" s="17">
        <v>3969</v>
      </c>
    </row>
    <row r="62" spans="1:10" s="32" customFormat="1" ht="23.25" customHeight="1" x14ac:dyDescent="0.25">
      <c r="B62" s="102"/>
      <c r="C62" s="88" t="s">
        <v>61</v>
      </c>
      <c r="D62" s="89"/>
      <c r="E62" s="89"/>
      <c r="F62" s="89"/>
      <c r="G62" s="14">
        <f>I62</f>
        <v>16713</v>
      </c>
      <c r="H62" s="34" t="s">
        <v>90</v>
      </c>
      <c r="I62" s="17">
        <v>16713</v>
      </c>
    </row>
    <row r="63" spans="1:10" s="32" customFormat="1" ht="15" customHeight="1" x14ac:dyDescent="0.25">
      <c r="A63" s="33"/>
      <c r="B63" s="59"/>
      <c r="C63" s="37"/>
      <c r="D63" s="37"/>
      <c r="E63" s="37"/>
      <c r="F63" s="37"/>
      <c r="G63" s="15"/>
      <c r="H63" s="36"/>
      <c r="I63" s="15"/>
      <c r="J63" s="33"/>
    </row>
    <row r="64" spans="1:10" ht="45" customHeight="1" x14ac:dyDescent="0.25">
      <c r="B64" s="60" t="s">
        <v>4</v>
      </c>
      <c r="C64" s="121" t="s">
        <v>23</v>
      </c>
      <c r="D64" s="122"/>
      <c r="E64" s="122"/>
      <c r="F64" s="122"/>
      <c r="G64" s="38">
        <f>G65+G73+G78</f>
        <v>3103143</v>
      </c>
      <c r="H64" s="39"/>
      <c r="I64" s="39"/>
    </row>
    <row r="65" spans="2:9" ht="30" customHeight="1" x14ac:dyDescent="0.25">
      <c r="B65" s="53" t="s">
        <v>70</v>
      </c>
      <c r="C65" s="87" t="s">
        <v>25</v>
      </c>
      <c r="D65" s="87"/>
      <c r="E65" s="87"/>
      <c r="F65" s="87"/>
      <c r="G65" s="20">
        <f>G67+G68+G69+G71+G72</f>
        <v>336130</v>
      </c>
      <c r="H65" s="24"/>
      <c r="I65" s="24"/>
    </row>
    <row r="66" spans="2:9" x14ac:dyDescent="0.25">
      <c r="B66" s="54" t="s">
        <v>62</v>
      </c>
      <c r="C66" s="79" t="s">
        <v>63</v>
      </c>
      <c r="D66" s="80"/>
      <c r="E66" s="80"/>
      <c r="F66" s="80"/>
      <c r="G66" s="30"/>
      <c r="H66" s="30"/>
      <c r="I66" s="31"/>
    </row>
    <row r="67" spans="2:9" s="32" customFormat="1" ht="25.5" customHeight="1" x14ac:dyDescent="0.25">
      <c r="B67" s="101"/>
      <c r="C67" s="88" t="s">
        <v>64</v>
      </c>
      <c r="D67" s="89"/>
      <c r="E67" s="89"/>
      <c r="F67" s="90"/>
      <c r="G67" s="14">
        <f>I67</f>
        <v>13750</v>
      </c>
      <c r="H67" s="34" t="s">
        <v>90</v>
      </c>
      <c r="I67" s="14">
        <v>13750</v>
      </c>
    </row>
    <row r="68" spans="2:9" s="32" customFormat="1" ht="25.5" customHeight="1" x14ac:dyDescent="0.25">
      <c r="B68" s="127"/>
      <c r="C68" s="88" t="s">
        <v>65</v>
      </c>
      <c r="D68" s="89"/>
      <c r="E68" s="89"/>
      <c r="F68" s="90"/>
      <c r="G68" s="14">
        <v>46500</v>
      </c>
      <c r="H68" s="34" t="s">
        <v>90</v>
      </c>
      <c r="I68" s="14">
        <v>46500</v>
      </c>
    </row>
    <row r="69" spans="2:9" s="32" customFormat="1" ht="25.5" customHeight="1" x14ac:dyDescent="0.25">
      <c r="B69" s="127"/>
      <c r="C69" s="88" t="s">
        <v>97</v>
      </c>
      <c r="D69" s="89"/>
      <c r="E69" s="89"/>
      <c r="F69" s="90"/>
      <c r="G69" s="14">
        <v>107250</v>
      </c>
      <c r="H69" s="34" t="s">
        <v>90</v>
      </c>
      <c r="I69" s="14">
        <v>107250</v>
      </c>
    </row>
    <row r="70" spans="2:9" ht="15" customHeight="1" x14ac:dyDescent="0.25">
      <c r="B70" s="54" t="s">
        <v>66</v>
      </c>
      <c r="C70" s="79" t="s">
        <v>67</v>
      </c>
      <c r="D70" s="80"/>
      <c r="E70" s="80"/>
      <c r="F70" s="80"/>
      <c r="G70" s="30"/>
      <c r="H70" s="30"/>
      <c r="I70" s="31"/>
    </row>
    <row r="71" spans="2:9" ht="60" customHeight="1" x14ac:dyDescent="0.25">
      <c r="B71" s="57"/>
      <c r="C71" s="81" t="s">
        <v>68</v>
      </c>
      <c r="D71" s="82"/>
      <c r="E71" s="82"/>
      <c r="F71" s="83"/>
      <c r="G71" s="17">
        <v>168630</v>
      </c>
      <c r="H71" s="34" t="s">
        <v>0</v>
      </c>
      <c r="I71" s="14">
        <v>168630</v>
      </c>
    </row>
    <row r="72" spans="2:9" ht="60" hidden="1" customHeight="1" x14ac:dyDescent="0.25">
      <c r="B72" s="61"/>
      <c r="C72" s="84"/>
      <c r="D72" s="85"/>
      <c r="E72" s="85"/>
      <c r="F72" s="86"/>
      <c r="G72" s="51"/>
      <c r="H72" s="34"/>
      <c r="I72" s="14"/>
    </row>
    <row r="73" spans="2:9" ht="30" customHeight="1" x14ac:dyDescent="0.25">
      <c r="B73" s="53" t="s">
        <v>71</v>
      </c>
      <c r="C73" s="87" t="s">
        <v>54</v>
      </c>
      <c r="D73" s="87"/>
      <c r="E73" s="87"/>
      <c r="F73" s="87"/>
      <c r="G73" s="20">
        <f>G75</f>
        <v>1247427</v>
      </c>
      <c r="H73" s="24"/>
      <c r="I73" s="24"/>
    </row>
    <row r="74" spans="2:9" ht="15" customHeight="1" x14ac:dyDescent="0.25">
      <c r="B74" s="54" t="s">
        <v>72</v>
      </c>
      <c r="C74" s="79" t="s">
        <v>74</v>
      </c>
      <c r="D74" s="80"/>
      <c r="E74" s="80"/>
      <c r="F74" s="80"/>
      <c r="G74" s="30"/>
      <c r="H74" s="30"/>
      <c r="I74" s="31"/>
    </row>
    <row r="75" spans="2:9" ht="29.25" customHeight="1" x14ac:dyDescent="0.25">
      <c r="B75" s="128"/>
      <c r="C75" s="131" t="s">
        <v>73</v>
      </c>
      <c r="D75" s="132"/>
      <c r="E75" s="132"/>
      <c r="F75" s="132"/>
      <c r="G75" s="137">
        <v>1247427</v>
      </c>
      <c r="H75" s="50" t="s">
        <v>3</v>
      </c>
      <c r="I75" s="43">
        <v>172000</v>
      </c>
    </row>
    <row r="76" spans="2:9" ht="29.25" customHeight="1" x14ac:dyDescent="0.25">
      <c r="B76" s="129"/>
      <c r="C76" s="133"/>
      <c r="D76" s="134"/>
      <c r="E76" s="134"/>
      <c r="F76" s="134"/>
      <c r="G76" s="137"/>
      <c r="H76" s="49" t="s">
        <v>89</v>
      </c>
      <c r="I76" s="43">
        <v>200912</v>
      </c>
    </row>
    <row r="77" spans="2:9" ht="29.25" customHeight="1" x14ac:dyDescent="0.25">
      <c r="B77" s="130"/>
      <c r="C77" s="135"/>
      <c r="D77" s="136"/>
      <c r="E77" s="136"/>
      <c r="F77" s="136"/>
      <c r="G77" s="137"/>
      <c r="H77" s="48" t="s">
        <v>75</v>
      </c>
      <c r="I77" s="14">
        <v>874515</v>
      </c>
    </row>
    <row r="78" spans="2:9" ht="30" customHeight="1" x14ac:dyDescent="0.25">
      <c r="B78" s="53" t="s">
        <v>76</v>
      </c>
      <c r="C78" s="87" t="s">
        <v>77</v>
      </c>
      <c r="D78" s="87"/>
      <c r="E78" s="87"/>
      <c r="F78" s="87"/>
      <c r="G78" s="20">
        <f>G80</f>
        <v>1519586</v>
      </c>
      <c r="H78" s="24"/>
      <c r="I78" s="24"/>
    </row>
    <row r="79" spans="2:9" ht="15" customHeight="1" x14ac:dyDescent="0.25">
      <c r="B79" s="54" t="s">
        <v>78</v>
      </c>
      <c r="C79" s="79" t="s">
        <v>79</v>
      </c>
      <c r="D79" s="80"/>
      <c r="E79" s="80"/>
      <c r="F79" s="80"/>
      <c r="G79" s="30"/>
      <c r="H79" s="30"/>
      <c r="I79" s="31"/>
    </row>
    <row r="80" spans="2:9" ht="30" customHeight="1" x14ac:dyDescent="0.25">
      <c r="B80" s="71"/>
      <c r="C80" s="62" t="s">
        <v>80</v>
      </c>
      <c r="D80" s="63"/>
      <c r="E80" s="63"/>
      <c r="F80" s="64"/>
      <c r="G80" s="124">
        <v>1519586</v>
      </c>
      <c r="H80" s="52" t="s">
        <v>100</v>
      </c>
      <c r="I80" s="14">
        <v>656259</v>
      </c>
    </row>
    <row r="81" spans="2:9" ht="30" customHeight="1" x14ac:dyDescent="0.25">
      <c r="B81" s="72"/>
      <c r="C81" s="65"/>
      <c r="D81" s="66"/>
      <c r="E81" s="66"/>
      <c r="F81" s="67"/>
      <c r="G81" s="125"/>
      <c r="H81" s="34" t="s">
        <v>0</v>
      </c>
      <c r="I81" s="43">
        <v>9000</v>
      </c>
    </row>
    <row r="82" spans="2:9" ht="30" customHeight="1" x14ac:dyDescent="0.25">
      <c r="B82" s="72"/>
      <c r="C82" s="65"/>
      <c r="D82" s="66"/>
      <c r="E82" s="66"/>
      <c r="F82" s="67"/>
      <c r="G82" s="125"/>
      <c r="H82" s="34" t="s">
        <v>98</v>
      </c>
      <c r="I82" s="43">
        <v>354327</v>
      </c>
    </row>
    <row r="83" spans="2:9" ht="60" customHeight="1" x14ac:dyDescent="0.25">
      <c r="B83" s="73"/>
      <c r="C83" s="68"/>
      <c r="D83" s="69"/>
      <c r="E83" s="69"/>
      <c r="F83" s="70"/>
      <c r="G83" s="126"/>
      <c r="H83" s="34" t="s">
        <v>101</v>
      </c>
      <c r="I83" s="14">
        <v>500000</v>
      </c>
    </row>
    <row r="84" spans="2:9" ht="15" customHeight="1" x14ac:dyDescent="0.25">
      <c r="B84" s="8"/>
      <c r="C84" s="9"/>
      <c r="D84" s="9"/>
      <c r="E84" s="9"/>
      <c r="F84" s="9"/>
      <c r="G84" s="12"/>
      <c r="H84" s="35"/>
      <c r="I84" s="15"/>
    </row>
    <row r="85" spans="2:9" x14ac:dyDescent="0.25">
      <c r="B85" s="108" t="s">
        <v>9</v>
      </c>
      <c r="C85" s="108"/>
      <c r="D85" s="108"/>
      <c r="E85" s="108"/>
      <c r="F85" s="108"/>
      <c r="G85" s="108"/>
      <c r="H85" s="108"/>
      <c r="I85" s="108"/>
    </row>
    <row r="86" spans="2:9" ht="30" customHeight="1" x14ac:dyDescent="0.25">
      <c r="B86" s="106" t="s">
        <v>99</v>
      </c>
      <c r="C86" s="106"/>
      <c r="D86" s="106"/>
      <c r="E86" s="106"/>
      <c r="F86" s="106"/>
      <c r="G86" s="106"/>
      <c r="H86" s="106"/>
      <c r="I86" s="106"/>
    </row>
    <row r="88" spans="2:9" x14ac:dyDescent="0.25">
      <c r="B88" s="106" t="s">
        <v>15</v>
      </c>
      <c r="C88" s="106"/>
    </row>
    <row r="89" spans="2:9" x14ac:dyDescent="0.25">
      <c r="B89" s="106" t="s">
        <v>16</v>
      </c>
      <c r="C89" s="106"/>
    </row>
    <row r="90" spans="2:9" x14ac:dyDescent="0.25">
      <c r="B90" s="106" t="s">
        <v>17</v>
      </c>
      <c r="C90" s="106"/>
    </row>
    <row r="91" spans="2:9" ht="15" customHeight="1" x14ac:dyDescent="0.25">
      <c r="F91" s="118" t="s">
        <v>18</v>
      </c>
      <c r="G91" s="118"/>
      <c r="H91" s="118"/>
      <c r="I91" s="118"/>
    </row>
    <row r="92" spans="2:9" x14ac:dyDescent="0.25">
      <c r="G92" s="16"/>
      <c r="H92" s="16"/>
      <c r="I92" s="16"/>
    </row>
    <row r="93" spans="2:9" x14ac:dyDescent="0.25">
      <c r="F93" s="119" t="s">
        <v>19</v>
      </c>
      <c r="G93" s="119"/>
      <c r="H93" s="119"/>
      <c r="I93" s="119"/>
    </row>
    <row r="96" spans="2:9" x14ac:dyDescent="0.25">
      <c r="F96" s="119" t="s">
        <v>20</v>
      </c>
      <c r="G96" s="119"/>
      <c r="H96" s="119"/>
      <c r="I96" s="119"/>
    </row>
  </sheetData>
  <mergeCells count="107">
    <mergeCell ref="C75:F77"/>
    <mergeCell ref="G75:G77"/>
    <mergeCell ref="B31:B32"/>
    <mergeCell ref="G31:G32"/>
    <mergeCell ref="H43:H44"/>
    <mergeCell ref="I43:I44"/>
    <mergeCell ref="H48:H49"/>
    <mergeCell ref="I48:I49"/>
    <mergeCell ref="H52:H53"/>
    <mergeCell ref="I52:I53"/>
    <mergeCell ref="C34:F34"/>
    <mergeCell ref="F91:I91"/>
    <mergeCell ref="F93:I93"/>
    <mergeCell ref="F96:I96"/>
    <mergeCell ref="B86:I86"/>
    <mergeCell ref="B88:C88"/>
    <mergeCell ref="B89:C89"/>
    <mergeCell ref="B90:C90"/>
    <mergeCell ref="B85:I85"/>
    <mergeCell ref="B20:I20"/>
    <mergeCell ref="C66:F66"/>
    <mergeCell ref="C64:F64"/>
    <mergeCell ref="C78:F78"/>
    <mergeCell ref="C67:F67"/>
    <mergeCell ref="C68:F68"/>
    <mergeCell ref="C69:F69"/>
    <mergeCell ref="C47:F47"/>
    <mergeCell ref="C48:F49"/>
    <mergeCell ref="G48:G49"/>
    <mergeCell ref="B48:B49"/>
    <mergeCell ref="C31:F32"/>
    <mergeCell ref="G80:G83"/>
    <mergeCell ref="B57:B62"/>
    <mergeCell ref="B67:B69"/>
    <mergeCell ref="B75:B77"/>
    <mergeCell ref="B2:I2"/>
    <mergeCell ref="B3:I3"/>
    <mergeCell ref="B4:I4"/>
    <mergeCell ref="B5:I5"/>
    <mergeCell ref="C42:F42"/>
    <mergeCell ref="G43:G44"/>
    <mergeCell ref="C43:F44"/>
    <mergeCell ref="C45:F45"/>
    <mergeCell ref="C46:F46"/>
    <mergeCell ref="C26:F26"/>
    <mergeCell ref="C35:F35"/>
    <mergeCell ref="C36:F36"/>
    <mergeCell ref="C28:F28"/>
    <mergeCell ref="C41:F41"/>
    <mergeCell ref="B6:I6"/>
    <mergeCell ref="C29:F29"/>
    <mergeCell ref="G37:G38"/>
    <mergeCell ref="C37:F38"/>
    <mergeCell ref="B37:B38"/>
    <mergeCell ref="C23:F23"/>
    <mergeCell ref="C24:F24"/>
    <mergeCell ref="C30:F30"/>
    <mergeCell ref="B19:I19"/>
    <mergeCell ref="B21:I21"/>
    <mergeCell ref="B12:D12"/>
    <mergeCell ref="E7:I7"/>
    <mergeCell ref="E8:I8"/>
    <mergeCell ref="E9:I9"/>
    <mergeCell ref="E10:I10"/>
    <mergeCell ref="B7:D7"/>
    <mergeCell ref="B8:D8"/>
    <mergeCell ref="B9:D9"/>
    <mergeCell ref="B10:D10"/>
    <mergeCell ref="E11:I11"/>
    <mergeCell ref="B11:D11"/>
    <mergeCell ref="B14:D14"/>
    <mergeCell ref="B13:D13"/>
    <mergeCell ref="B17:D17"/>
    <mergeCell ref="G59:G60"/>
    <mergeCell ref="C52:F53"/>
    <mergeCell ref="B52:B53"/>
    <mergeCell ref="G52:G53"/>
    <mergeCell ref="C54:F54"/>
    <mergeCell ref="C55:F55"/>
    <mergeCell ref="C50:F50"/>
    <mergeCell ref="C51:F51"/>
    <mergeCell ref="C39:F39"/>
    <mergeCell ref="C40:F40"/>
    <mergeCell ref="C80:F83"/>
    <mergeCell ref="B80:B83"/>
    <mergeCell ref="B15:D15"/>
    <mergeCell ref="E15:I15"/>
    <mergeCell ref="B16:D16"/>
    <mergeCell ref="E16:I16"/>
    <mergeCell ref="B1:I1"/>
    <mergeCell ref="C70:F70"/>
    <mergeCell ref="C71:F71"/>
    <mergeCell ref="C72:F72"/>
    <mergeCell ref="C65:F65"/>
    <mergeCell ref="C73:F73"/>
    <mergeCell ref="C74:F74"/>
    <mergeCell ref="C79:F79"/>
    <mergeCell ref="C58:F58"/>
    <mergeCell ref="C61:F61"/>
    <mergeCell ref="C57:F57"/>
    <mergeCell ref="E12:I12"/>
    <mergeCell ref="E14:I14"/>
    <mergeCell ref="E13:I13"/>
    <mergeCell ref="E17:I17"/>
    <mergeCell ref="C62:F62"/>
    <mergeCell ref="B43:B45"/>
    <mergeCell ref="C59:F60"/>
  </mergeCells>
  <pageMargins left="0.7" right="0.7" top="0.75" bottom="0.75" header="0.3" footer="0.3"/>
  <pageSetup paperSize="9" scale="58" fitToHeight="0" orientation="portrait" r:id="rId1"/>
  <rowBreaks count="1" manualBreakCount="1">
    <brk id="49" min="1" max="9" man="1"/>
  </rowBreaks>
  <ignoredErrors>
    <ignoredError sqref="G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II. izmjene i dopune</vt:lpstr>
      <vt:lpstr>'II. izmjene i dopune'!Print_Area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kay</cp:lastModifiedBy>
  <cp:lastPrinted>2022-11-14T08:45:39Z</cp:lastPrinted>
  <dcterms:created xsi:type="dcterms:W3CDTF">2022-05-17T08:06:04Z</dcterms:created>
  <dcterms:modified xsi:type="dcterms:W3CDTF">2022-11-14T08:47:32Z</dcterms:modified>
</cp:coreProperties>
</file>