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Downloaded\"/>
    </mc:Choice>
  </mc:AlternateContent>
  <xr:revisionPtr revIDLastSave="0" documentId="13_ncr:1_{BB2254C7-E160-4350-B8EB-F0CAAF4128E9}" xr6:coauthVersionLast="47" xr6:coauthVersionMax="47" xr10:uidLastSave="{00000000-0000-0000-0000-000000000000}"/>
  <bookViews>
    <workbookView xWindow="3300" yWindow="3300" windowWidth="19080" windowHeight="17260" xr2:uid="{00000000-000D-0000-FFFF-FFFF00000000}"/>
  </bookViews>
  <sheets>
    <sheet name="TROŠKOVNIK" sheetId="1" r:id="rId1"/>
  </sheets>
  <definedNames>
    <definedName name="_xlnm.Print_Area" localSheetId="0">TROŠKOVNIK!$A$1:$G$45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G13" i="1"/>
  <c r="G15" i="1"/>
  <c r="G17" i="1"/>
  <c r="G19" i="1"/>
  <c r="G21" i="1"/>
  <c r="G23" i="1"/>
  <c r="G25" i="1"/>
  <c r="G27" i="1"/>
  <c r="G29" i="1"/>
  <c r="G31" i="1"/>
  <c r="G33" i="1"/>
  <c r="G35" i="1"/>
  <c r="G37" i="1"/>
  <c r="F38" i="1" l="1"/>
  <c r="F39" i="1" s="1"/>
  <c r="F40" i="1" s="1"/>
</calcChain>
</file>

<file path=xl/sharedStrings.xml><?xml version="1.0" encoding="utf-8"?>
<sst xmlns="http://schemas.openxmlformats.org/spreadsheetml/2006/main" count="69" uniqueCount="49">
  <si>
    <t>1.</t>
  </si>
  <si>
    <t>a'</t>
  </si>
  <si>
    <t>2.</t>
  </si>
  <si>
    <t>3.</t>
  </si>
  <si>
    <t>4.</t>
  </si>
  <si>
    <t>5.</t>
  </si>
  <si>
    <t>TROŠKOVNIK</t>
  </si>
  <si>
    <t>Ponuditelj:</t>
  </si>
  <si>
    <t>6.</t>
  </si>
  <si>
    <t>SVEUKUPNO</t>
  </si>
  <si>
    <t>PDV (25%)</t>
  </si>
  <si>
    <t xml:space="preserve">UKUPNO </t>
  </si>
  <si>
    <r>
      <t>m</t>
    </r>
    <r>
      <rPr>
        <vertAlign val="superscript"/>
        <sz val="11"/>
        <color theme="1"/>
        <rFont val="Tahoma"/>
        <family val="2"/>
      </rPr>
      <t>3</t>
    </r>
  </si>
  <si>
    <r>
      <t>m</t>
    </r>
    <r>
      <rPr>
        <vertAlign val="superscript"/>
        <sz val="11"/>
        <color theme="1"/>
        <rFont val="Tahoma"/>
        <family val="2"/>
      </rPr>
      <t>2</t>
    </r>
  </si>
  <si>
    <t>kg</t>
  </si>
  <si>
    <t>OPĆINA BAŠKA</t>
  </si>
  <si>
    <t>kpl</t>
  </si>
  <si>
    <t>m'</t>
  </si>
  <si>
    <t>7.</t>
  </si>
  <si>
    <t>8.</t>
  </si>
  <si>
    <t>Zarezivanje postojećeg betona. Obračun po m'.</t>
  </si>
  <si>
    <t>kom</t>
  </si>
  <si>
    <t>9.</t>
  </si>
  <si>
    <t>10.</t>
  </si>
  <si>
    <t xml:space="preserve">GRAĐEVINSKIH RADOVA SANACIJE BETONSKOG PUTA </t>
  </si>
  <si>
    <t>Napomene: Prije davanja ponude i početka radova izvođač je obvezan pregledati i upoznati se s gradilištem. Zbog ograničenja prometa i suženog prostora, potrebno je vršiti prijevoz materijala do objekta manjim vozilima. U cijenu svake stavke uključiti sve ručne transporte materijala do mjesta izvođenja radova.
Izvođač radova je dužan osigurati gradilište za vrijeme izvođenja radova prema propisima zakona o zaštiti na radu, te drugim važećim zakonima i propisima. Izvođač radova dužan je po završetku svih radova kompletno očistiti gradilište i vratiti ga u prvobitno stanje. U svim stavkama troškovnika, gdje je predviđen odvoz na deponiju, izvoditelj snosi trošak privremenog i trajnog deponiranja, kao i odvoz, bez obzira na udaljenost. 
Investitor nije u obvezi osiguranja deponije.</t>
  </si>
  <si>
    <t>Iskolčenje trase puta – obuhvaćena su sva geodetska mjerenja od ovlaštenog geodeta za prijenos podataka na teren, visine, osiguranja osi, objekata, profiliranje, održavanje i obnavljanje iskolčenih oznaka te objekta na terenu, sve do predaje radova investitoru. Naročitu pažnju prilikom izvođenja radova posvetiti postojećoj komunalnoj infrastrukturi ugrađenoj u trupu prometnice. Izvođač radova dužan je radove  izvoditi uz prethodnu suradnju s vlasnicima već postojećih objekata komunalne infrastrukture u zoni prekopavanja javne površine (Ponikve, HEP, T-com…).</t>
  </si>
  <si>
    <r>
      <t>Skidanje betona. Strojno skidanje postojećeg sloja betona debljine 10-20 cm s odvozom na deponiju. Spojeve je potrebno pravilno strojno zasjeći radi urednog spoja starog i novog betona, a što je sve obuhvaćeno jediničnom cijenom ove stavke.
Obračun po m</t>
    </r>
    <r>
      <rPr>
        <vertAlign val="superscript"/>
        <sz val="11"/>
        <color theme="1"/>
        <rFont val="Tahoma"/>
        <family val="2"/>
      </rPr>
      <t>2</t>
    </r>
    <r>
      <rPr>
        <sz val="11"/>
        <color theme="1"/>
        <rFont val="Tahoma"/>
        <family val="2"/>
      </rPr>
      <t xml:space="preserve"> skinutog i odvezenog materijala.</t>
    </r>
  </si>
  <si>
    <t>Baška, svibanj 2022.</t>
  </si>
  <si>
    <r>
      <t>m</t>
    </r>
    <r>
      <rPr>
        <vertAlign val="superscript"/>
        <sz val="11"/>
        <color theme="1"/>
        <rFont val="Tahoma"/>
        <family val="2"/>
        <charset val="238"/>
      </rPr>
      <t>3</t>
    </r>
  </si>
  <si>
    <t>Dobava, doprema i strojna ugradnja tamponskog sloja (drobljeni kameni materijal 0-60 mm) u debljini sloja od 15 cm s planiranjem i valjanjem.  Obračun po m3.</t>
  </si>
  <si>
    <t>Podizanje vodovodnih ili kanalizacijskih poklopaca na šahtama prije betoniranjua. Obračun po kom.</t>
  </si>
  <si>
    <t>Podizanje vodovodnih ventila prije betoniranja. Obračun po kom.</t>
  </si>
  <si>
    <r>
      <t>Strojno – ručni, površinski plitki iskop bez obzira na kategoriju tla u debljini 15 cm, s utovarom i odvozom materijala na deponiju. Obračun po m</t>
    </r>
    <r>
      <rPr>
        <vertAlign val="superscript"/>
        <sz val="11"/>
        <color theme="1"/>
        <rFont val="Tahoma"/>
        <family val="2"/>
      </rPr>
      <t>3</t>
    </r>
    <r>
      <rPr>
        <sz val="11"/>
        <color theme="1"/>
        <rFont val="Tahoma"/>
        <family val="2"/>
      </rPr>
      <t>.</t>
    </r>
  </si>
  <si>
    <r>
      <t>Strojno – ručni iskop bez obzira na kategoriju tla za izradu betonske pasice dim. 40 cm x 40 cm, s utovarom i odvozom materijala na deponiju. Obračun po m</t>
    </r>
    <r>
      <rPr>
        <vertAlign val="superscript"/>
        <sz val="11"/>
        <color theme="1"/>
        <rFont val="Tahoma"/>
        <family val="2"/>
      </rPr>
      <t>3</t>
    </r>
    <r>
      <rPr>
        <sz val="11"/>
        <color theme="1"/>
        <rFont val="Tahoma"/>
        <family val="2"/>
      </rPr>
      <t>.</t>
    </r>
  </si>
  <si>
    <r>
      <t>Uređenje kosina usjeka i nasipa. Površinu kosina usjeka i nasipa treba isplanirati, izravnati u cilju stabilizacije pokosa. Obračun po m</t>
    </r>
    <r>
      <rPr>
        <vertAlign val="superscript"/>
        <sz val="11"/>
        <rFont val="Tahoma"/>
        <family val="2"/>
      </rPr>
      <t>2</t>
    </r>
    <r>
      <rPr>
        <sz val="11"/>
        <rFont val="Tahoma"/>
        <family val="2"/>
      </rPr>
      <t xml:space="preserve"> uređene površine.</t>
    </r>
  </si>
  <si>
    <t>Konstruktivno armaturno željezo. U betonske  površine prometnice i pasice treba postaviti armaturne mreže Q283. Prije ugradnje armaturu treba očistiti od prljavštine i hrđe, te povezati. U cijenu ulazi nabava, doprema, ravnanje, sječenje, čišćenje, svi lokalni prijevozi i vezanje.
Napomena: Betoniranju se može pristupiti, kad nadzorni inženjer pregleda postavljenu armaturu.
Obračun po kg postavljene armature.</t>
  </si>
  <si>
    <t>Ugradnja ograde tiplanjem na prometnici; betonska pasica. Izrada, dobava i ugradnja
zaštitine cestovne ograde klase H1 radne širine W3. Čelična zaštitna ograda mora biti konstruirana prema nizu normi HRN EN 1317 i imati sve ateste koji to potvrđuju. Ograda nema distancera, a opremljena je katadiopterima na razmaku 8,0 m. Svi elementi ograde moraju biti antikorozivno zaštićeni postupkom toplog pocinčavanja prema normama HRN EN ISO 1461. Ograda se za betonsku pasicu pričvršćuje ankerima Ø16 mm dužine min. 180 mm.
U jediničnu cijenu sadržan je sav materijal i rad na izradi, dobavi, dopremi i montaži ograde te sav pribor, materijal i rad potreban za ugradnju ograde, pričvršćena i sidrenja, odnosno temeljenje ograde i antikorozivna zaštita (vruće cinčanje svih elemenata). U svemu prema detaljima proizvođača i OTU. Obračun po m' ugrađene odbojne ograde. ( 30 m' donja i 24 m' gornja ograda).</t>
  </si>
  <si>
    <t>11.</t>
  </si>
  <si>
    <t>12.</t>
  </si>
  <si>
    <t>13.</t>
  </si>
  <si>
    <t>14.</t>
  </si>
  <si>
    <r>
      <t>dužine 83m</t>
    </r>
    <r>
      <rPr>
        <b/>
        <vertAlign val="superscript"/>
        <sz val="11"/>
        <color theme="1"/>
        <rFont val="Tahoma"/>
        <family val="2"/>
      </rPr>
      <t>1</t>
    </r>
    <r>
      <rPr>
        <b/>
        <sz val="11"/>
        <color theme="1"/>
        <rFont val="Tahoma"/>
        <family val="2"/>
        <charset val="238"/>
      </rPr>
      <t xml:space="preserve"> </t>
    </r>
  </si>
  <si>
    <r>
      <t>Čišćenje kolnika. Prije polaganja završnog sloja betona potrebno je uz rub ceste očistiti kolnik od lišća, pijeska i drugih nečistoća. Obračun po m</t>
    </r>
    <r>
      <rPr>
        <vertAlign val="superscript"/>
        <sz val="11"/>
        <color theme="1"/>
        <rFont val="Tahoma"/>
        <family val="2"/>
      </rPr>
      <t>2</t>
    </r>
    <r>
      <rPr>
        <sz val="11"/>
        <color theme="1"/>
        <rFont val="Tahoma"/>
        <family val="2"/>
      </rPr>
      <t>.</t>
    </r>
  </si>
  <si>
    <r>
      <t>Dobava, doprema i ugradnja betona razreda čvrstoće C 25/30 u betonsku pasicu dimenzije 40x40 cm na nivou puta. Stavka uključuje beton pripremljen u betonari i dopremljen na gradilište kao i sav potreban rad i sredstva, izradu oplate, sve prijevoze, pripremu skele za postavljanje oplate i ugradnju betona ako je potrebna. Obračun po m</t>
    </r>
    <r>
      <rPr>
        <vertAlign val="superscript"/>
        <sz val="11"/>
        <color theme="1"/>
        <rFont val="Tahoma"/>
        <family val="2"/>
      </rPr>
      <t>3</t>
    </r>
    <r>
      <rPr>
        <sz val="11"/>
        <color theme="1"/>
        <rFont val="Tahoma"/>
        <family val="2"/>
      </rPr>
      <t xml:space="preserve"> ugrađenog betona.</t>
    </r>
  </si>
  <si>
    <r>
      <t>Dobava, doprema, ugradnja, njega i zaštita betona razreda C 30/37 za izradu puta. Uređenje betonskih površina. Betonska se površina izvodi debljine min. 15 cm, na uređenoj i zbijenoj podlozi. Izdradu i ugradnju betona obaviti isključivo strojno, s izvedbom dilatacije. U cijenu ulazi sav materijal, izrada oplate, prijevoz, priprema podloge sa zbijanjem do potrebnog modula stišljivosti, rad, njega betona, kao i geodetski radovi na određivaju horizontalne dispozicije betona, te određivanju visinskih kota. Ove površine izvode se sa završnom obradom površine prema uzorku postojećih površina unutar zahvata (završna obrada betona po uzorku riblja kost). U cijenu su uračunate i dilatacije na svakih min. 2 m.
Obračun po m</t>
    </r>
    <r>
      <rPr>
        <vertAlign val="superscript"/>
        <sz val="11"/>
        <color theme="1"/>
        <rFont val="Tahoma"/>
        <family val="2"/>
      </rPr>
      <t>2</t>
    </r>
    <r>
      <rPr>
        <sz val="11"/>
        <color theme="1"/>
        <rFont val="Tahoma"/>
        <family val="2"/>
      </rPr>
      <t xml:space="preserve"> izvedene betonske površine.</t>
    </r>
  </si>
  <si>
    <t>U NASELJU BATOMALJ</t>
  </si>
  <si>
    <t>jed. Cijena (EUR)</t>
  </si>
  <si>
    <t>ukupna cijena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</si>
</sst>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0.0"/>
    <numFmt numFmtId="167" formatCode="#,##0.00\ [$€-1]"/>
  </numFmts>
  <fonts count="14" x14ac:knownFonts="1">
    <font>
      <sz val="11"/>
      <color theme="1"/>
      <name val="Calibri"/>
      <family val="2"/>
      <charset val="238"/>
      <scheme val="minor"/>
    </font>
    <font>
      <sz val="11"/>
      <color theme="1"/>
      <name val="Tahoma"/>
      <family val="2"/>
      <charset val="238"/>
    </font>
    <font>
      <b/>
      <sz val="11"/>
      <color theme="1"/>
      <name val="Tahoma"/>
      <family val="2"/>
      <charset val="238"/>
    </font>
    <font>
      <sz val="10"/>
      <name val="Arial"/>
      <family val="2"/>
      <charset val="238"/>
    </font>
    <font>
      <sz val="11"/>
      <color theme="1"/>
      <name val="Tahoma"/>
      <family val="2"/>
    </font>
    <font>
      <sz val="11"/>
      <name val="Tahoma"/>
      <family val="2"/>
    </font>
    <font>
      <b/>
      <u/>
      <sz val="16"/>
      <color theme="1"/>
      <name val="Tahoma"/>
      <family val="2"/>
      <charset val="238"/>
    </font>
    <font>
      <b/>
      <sz val="14"/>
      <color theme="1"/>
      <name val="Tahoma"/>
      <family val="2"/>
      <charset val="238"/>
    </font>
    <font>
      <vertAlign val="superscript"/>
      <sz val="11"/>
      <color theme="1"/>
      <name val="Tahoma"/>
      <family val="2"/>
    </font>
    <font>
      <sz val="11"/>
      <name val="Tahoma"/>
      <family val="2"/>
      <charset val="238"/>
    </font>
    <font>
      <vertAlign val="superscript"/>
      <sz val="11"/>
      <name val="Tahoma"/>
      <family val="2"/>
    </font>
    <font>
      <b/>
      <sz val="14"/>
      <color theme="1"/>
      <name val="Tahoma"/>
      <family val="2"/>
    </font>
    <font>
      <vertAlign val="superscript"/>
      <sz val="11"/>
      <color theme="1"/>
      <name val="Tahoma"/>
      <family val="2"/>
      <charset val="238"/>
    </font>
    <font>
      <b/>
      <vertAlign val="superscript"/>
      <sz val="11"/>
      <color theme="1"/>
      <name val="Tahoma"/>
      <family val="2"/>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diagonal/>
    </border>
  </borders>
  <cellStyleXfs count="4">
    <xf numFmtId="0" fontId="0" fillId="0" borderId="0"/>
    <xf numFmtId="0" fontId="3" fillId="0" borderId="0"/>
    <xf numFmtId="0" fontId="3" fillId="0" borderId="0"/>
    <xf numFmtId="0" fontId="3" fillId="0" borderId="0"/>
  </cellStyleXfs>
  <cellXfs count="49">
    <xf numFmtId="0" fontId="0" fillId="0" borderId="0" xfId="0"/>
    <xf numFmtId="0" fontId="1" fillId="0" borderId="0" xfId="0" applyFont="1"/>
    <xf numFmtId="164" fontId="1" fillId="0" borderId="0" xfId="0" applyNumberFormat="1" applyFont="1"/>
    <xf numFmtId="0" fontId="1" fillId="0" borderId="0" xfId="0" applyFont="1" applyAlignment="1">
      <alignment horizontal="justify" vertical="top"/>
    </xf>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vertical="top"/>
    </xf>
    <xf numFmtId="0" fontId="1" fillId="0" borderId="0" xfId="0" applyFont="1" applyAlignment="1">
      <alignment horizontal="justify" vertical="top" wrapText="1"/>
    </xf>
    <xf numFmtId="164" fontId="1" fillId="0" borderId="0" xfId="0" applyNumberFormat="1" applyFont="1" applyAlignment="1">
      <alignment horizontal="right"/>
    </xf>
    <xf numFmtId="165" fontId="1" fillId="0" borderId="0" xfId="0" applyNumberFormat="1" applyFont="1" applyAlignment="1">
      <alignment horizontal="center"/>
    </xf>
    <xf numFmtId="0" fontId="4" fillId="0" borderId="0" xfId="0" applyFont="1" applyAlignment="1">
      <alignment vertical="distributed"/>
    </xf>
    <xf numFmtId="0" fontId="5" fillId="0" borderId="0" xfId="0" applyFont="1" applyAlignment="1">
      <alignment horizontal="justify" vertical="justify" wrapText="1"/>
    </xf>
    <xf numFmtId="0" fontId="4" fillId="0" borderId="0" xfId="0" applyFont="1" applyAlignment="1">
      <alignment horizontal="justify" vertical="distributed" wrapText="1"/>
    </xf>
    <xf numFmtId="0" fontId="2" fillId="0" borderId="0" xfId="0" applyFont="1"/>
    <xf numFmtId="0" fontId="2" fillId="0" borderId="0" xfId="0" applyFont="1" applyAlignment="1">
      <alignment horizontal="justify" vertical="justify" wrapText="1"/>
    </xf>
    <xf numFmtId="0" fontId="2" fillId="0" borderId="0" xfId="0" applyFont="1" applyAlignment="1">
      <alignment horizontal="left" vertical="center"/>
    </xf>
    <xf numFmtId="164" fontId="2" fillId="0" borderId="0" xfId="0" applyNumberFormat="1" applyFont="1" applyAlignment="1">
      <alignment horizontal="right"/>
    </xf>
    <xf numFmtId="0" fontId="1" fillId="0" borderId="1" xfId="0" applyFont="1" applyBorder="1" applyAlignment="1">
      <alignment vertical="top"/>
    </xf>
    <xf numFmtId="0" fontId="1" fillId="0" borderId="1" xfId="0" applyFont="1" applyBorder="1" applyAlignment="1">
      <alignment horizontal="center"/>
    </xf>
    <xf numFmtId="165" fontId="1" fillId="0" borderId="1" xfId="0" applyNumberFormat="1" applyFont="1" applyBorder="1" applyAlignment="1">
      <alignment horizontal="center"/>
    </xf>
    <xf numFmtId="164" fontId="1" fillId="0" borderId="1" xfId="0" applyNumberFormat="1" applyFont="1" applyBorder="1" applyAlignment="1">
      <alignment horizontal="center"/>
    </xf>
    <xf numFmtId="0" fontId="2" fillId="0" borderId="0" xfId="0" applyFont="1" applyAlignment="1">
      <alignment horizontal="center" vertical="top"/>
    </xf>
    <xf numFmtId="0" fontId="4" fillId="0" borderId="0" xfId="0" applyFont="1" applyAlignment="1">
      <alignment horizontal="justify" vertical="top" wrapText="1"/>
    </xf>
    <xf numFmtId="0" fontId="9" fillId="0" borderId="0" xfId="0" applyFont="1" applyAlignment="1">
      <alignment horizontal="justify" vertical="top" wrapText="1"/>
    </xf>
    <xf numFmtId="0" fontId="9" fillId="0" borderId="0" xfId="0" applyFont="1" applyAlignment="1">
      <alignment horizontal="justify" vertical="justify" wrapText="1"/>
    </xf>
    <xf numFmtId="0" fontId="5" fillId="0" borderId="0" xfId="0" applyFont="1" applyAlignment="1">
      <alignment horizontal="justify" vertical="top" wrapText="1"/>
    </xf>
    <xf numFmtId="0" fontId="5" fillId="0" borderId="1" xfId="0" applyFont="1" applyBorder="1" applyAlignment="1">
      <alignment horizontal="justify" vertical="top" wrapText="1"/>
    </xf>
    <xf numFmtId="0" fontId="2" fillId="0" borderId="0" xfId="0" applyFont="1" applyAlignment="1">
      <alignment horizontal="center" vertical="center"/>
    </xf>
    <xf numFmtId="0" fontId="2" fillId="0" borderId="0" xfId="0" applyFont="1" applyAlignment="1">
      <alignment horizontal="right" vertical="top"/>
    </xf>
    <xf numFmtId="0" fontId="1" fillId="0" borderId="0" xfId="0" applyFont="1" applyAlignment="1">
      <alignment horizontal="right"/>
    </xf>
    <xf numFmtId="164" fontId="4" fillId="0" borderId="0" xfId="0" applyNumberFormat="1" applyFont="1" applyAlignment="1">
      <alignment horizontal="justify" vertical="top" wrapText="1"/>
    </xf>
    <xf numFmtId="0" fontId="2" fillId="0" borderId="0" xfId="0" applyFont="1" applyAlignment="1">
      <alignment horizontal="left" vertical="top"/>
    </xf>
    <xf numFmtId="0" fontId="2" fillId="0" borderId="0" xfId="0" applyFont="1" applyAlignment="1">
      <alignment horizontal="center" vertical="top"/>
    </xf>
    <xf numFmtId="0" fontId="6" fillId="0" borderId="0" xfId="0" applyFont="1" applyAlignment="1">
      <alignment horizontal="center" vertical="top"/>
    </xf>
    <xf numFmtId="0" fontId="1" fillId="0" borderId="0" xfId="0" applyFont="1" applyAlignment="1">
      <alignment horizontal="center" vertical="top"/>
    </xf>
    <xf numFmtId="0" fontId="4" fillId="0" borderId="0" xfId="0" applyFont="1" applyAlignment="1">
      <alignment horizontal="left"/>
    </xf>
    <xf numFmtId="0" fontId="7" fillId="0" borderId="0" xfId="0" applyFont="1" applyAlignment="1">
      <alignment horizontal="right" vertical="top"/>
    </xf>
    <xf numFmtId="0" fontId="7" fillId="0" borderId="0" xfId="0" applyFont="1" applyAlignment="1">
      <alignment horizontal="right"/>
    </xf>
    <xf numFmtId="0" fontId="4" fillId="0" borderId="0" xfId="0" applyFont="1" applyAlignment="1">
      <alignment horizontal="center" wrapText="1"/>
    </xf>
    <xf numFmtId="164" fontId="4" fillId="0" borderId="0" xfId="0" applyNumberFormat="1" applyFont="1" applyAlignment="1">
      <alignment horizontal="center" wrapText="1"/>
    </xf>
    <xf numFmtId="167" fontId="1" fillId="0" borderId="0" xfId="0" applyNumberFormat="1" applyFont="1" applyAlignment="1" applyProtection="1">
      <alignment horizontal="right"/>
      <protection locked="0"/>
    </xf>
    <xf numFmtId="167" fontId="1" fillId="0" borderId="0" xfId="0" applyNumberFormat="1" applyFont="1" applyAlignment="1">
      <alignment horizontal="right"/>
    </xf>
    <xf numFmtId="167" fontId="7" fillId="0" borderId="0" xfId="0" applyNumberFormat="1" applyFont="1" applyAlignment="1" applyProtection="1">
      <alignment horizontal="right" vertical="justify" wrapText="1"/>
      <protection locked="0"/>
    </xf>
    <xf numFmtId="167" fontId="7" fillId="0" borderId="0" xfId="0" applyNumberFormat="1" applyFont="1" applyAlignment="1">
      <alignment horizontal="right" vertical="justify" wrapText="1"/>
    </xf>
    <xf numFmtId="167" fontId="1" fillId="0" borderId="1" xfId="0" applyNumberFormat="1" applyFont="1" applyBorder="1" applyAlignment="1" applyProtection="1">
      <alignment horizontal="right"/>
      <protection locked="0"/>
    </xf>
    <xf numFmtId="167" fontId="1" fillId="0" borderId="1" xfId="0" applyNumberFormat="1" applyFont="1" applyBorder="1" applyAlignment="1">
      <alignment horizontal="right"/>
    </xf>
    <xf numFmtId="167" fontId="7" fillId="0" borderId="2" xfId="0" applyNumberFormat="1" applyFont="1" applyBorder="1" applyAlignment="1">
      <alignment horizontal="right"/>
    </xf>
    <xf numFmtId="167" fontId="7" fillId="0" borderId="0" xfId="0" applyNumberFormat="1" applyFont="1" applyAlignment="1">
      <alignment horizontal="right"/>
    </xf>
    <xf numFmtId="167" fontId="11" fillId="0" borderId="0" xfId="0" applyNumberFormat="1" applyFont="1" applyAlignment="1">
      <alignment horizontal="right"/>
    </xf>
  </cellXfs>
  <cellStyles count="4">
    <cellStyle name="Normal" xfId="0" builtinId="0"/>
    <cellStyle name="Normal 2" xfId="1" xr:uid="{00000000-0005-0000-0000-000001000000}"/>
    <cellStyle name="Normal 6" xfId="2" xr:uid="{00000000-0005-0000-0000-000002000000}"/>
    <cellStyle name="Normalno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view="pageBreakPreview" zoomScale="55" zoomScaleNormal="55" zoomScaleSheetLayoutView="55" workbookViewId="0">
      <selection activeCell="F38" sqref="F38:G38"/>
    </sheetView>
  </sheetViews>
  <sheetFormatPr defaultColWidth="9.1796875" defaultRowHeight="14" x14ac:dyDescent="0.3"/>
  <cols>
    <col min="1" max="1" width="5.54296875" style="1" bestFit="1" customWidth="1"/>
    <col min="2" max="2" width="44.81640625" style="3" customWidth="1"/>
    <col min="3" max="3" width="6.81640625" style="4" bestFit="1" customWidth="1"/>
    <col min="4" max="4" width="7.7265625" style="9" bestFit="1" customWidth="1"/>
    <col min="5" max="5" width="4.54296875" style="5" customWidth="1"/>
    <col min="6" max="6" width="14.81640625" style="8" bestFit="1" customWidth="1"/>
    <col min="7" max="7" width="21.1796875" style="8" bestFit="1" customWidth="1"/>
    <col min="8" max="8" width="9.1796875" style="1"/>
    <col min="9" max="9" width="13.7265625" style="1" bestFit="1" customWidth="1"/>
    <col min="10" max="10" width="9.1796875" style="1"/>
    <col min="11" max="11" width="25" style="1" customWidth="1"/>
    <col min="12" max="12" width="9.1796875" style="1"/>
    <col min="13" max="13" width="14.54296875" style="1" bestFit="1" customWidth="1"/>
    <col min="14" max="16384" width="9.1796875" style="1"/>
  </cols>
  <sheetData>
    <row r="1" spans="1:11" ht="15" customHeight="1" x14ac:dyDescent="0.3">
      <c r="A1" s="31" t="s">
        <v>15</v>
      </c>
      <c r="B1" s="31"/>
    </row>
    <row r="3" spans="1:11" ht="20" x14ac:dyDescent="0.3">
      <c r="B3" s="33" t="s">
        <v>6</v>
      </c>
      <c r="C3" s="33"/>
      <c r="D3" s="33"/>
      <c r="E3" s="33"/>
    </row>
    <row r="4" spans="1:11" x14ac:dyDescent="0.3">
      <c r="B4" s="34"/>
      <c r="C4" s="34"/>
      <c r="D4" s="34"/>
      <c r="E4" s="34"/>
    </row>
    <row r="5" spans="1:11" ht="15" customHeight="1" x14ac:dyDescent="0.3">
      <c r="A5" s="32" t="s">
        <v>24</v>
      </c>
      <c r="B5" s="32"/>
      <c r="C5" s="32"/>
      <c r="D5" s="32"/>
      <c r="E5" s="32"/>
      <c r="F5" s="28"/>
    </row>
    <row r="6" spans="1:11" ht="15" customHeight="1" x14ac:dyDescent="0.3">
      <c r="A6" s="32" t="s">
        <v>46</v>
      </c>
      <c r="B6" s="32"/>
      <c r="C6" s="32"/>
      <c r="D6" s="32"/>
      <c r="E6" s="32"/>
      <c r="F6" s="28"/>
    </row>
    <row r="7" spans="1:11" ht="15" customHeight="1" x14ac:dyDescent="0.3">
      <c r="A7" s="32" t="s">
        <v>42</v>
      </c>
      <c r="B7" s="32"/>
      <c r="C7" s="32"/>
      <c r="D7" s="32"/>
      <c r="E7" s="32"/>
      <c r="F7" s="28"/>
    </row>
    <row r="8" spans="1:11" ht="15" customHeight="1" x14ac:dyDescent="0.3">
      <c r="A8" s="21"/>
      <c r="B8" s="21"/>
      <c r="C8" s="21"/>
      <c r="D8" s="21"/>
      <c r="E8" s="21"/>
      <c r="F8" s="28"/>
    </row>
    <row r="9" spans="1:11" ht="308" x14ac:dyDescent="0.3">
      <c r="A9" s="13"/>
      <c r="B9" s="14" t="s">
        <v>25</v>
      </c>
      <c r="C9" s="15"/>
      <c r="D9" s="27"/>
      <c r="E9" s="15"/>
      <c r="F9" s="38" t="s">
        <v>47</v>
      </c>
      <c r="G9" s="39" t="s">
        <v>48</v>
      </c>
    </row>
    <row r="10" spans="1:11" ht="14.25" customHeight="1" x14ac:dyDescent="0.3">
      <c r="A10" s="13"/>
      <c r="B10" s="14"/>
      <c r="C10" s="15"/>
      <c r="D10" s="27"/>
      <c r="E10" s="15"/>
      <c r="F10" s="16"/>
      <c r="G10" s="16"/>
      <c r="I10" s="2"/>
    </row>
    <row r="11" spans="1:11" ht="182" x14ac:dyDescent="0.3">
      <c r="A11" s="6" t="s">
        <v>0</v>
      </c>
      <c r="B11" s="23" t="s">
        <v>26</v>
      </c>
      <c r="C11" s="4" t="s">
        <v>16</v>
      </c>
      <c r="D11" s="9">
        <v>1</v>
      </c>
      <c r="E11" s="5" t="s">
        <v>1</v>
      </c>
      <c r="F11" s="40">
        <v>0</v>
      </c>
      <c r="G11" s="41">
        <f>D11*F11</f>
        <v>0</v>
      </c>
      <c r="I11" s="2"/>
    </row>
    <row r="12" spans="1:11" ht="19.5" customHeight="1" x14ac:dyDescent="0.3">
      <c r="A12" s="6"/>
      <c r="B12" s="11"/>
      <c r="F12" s="40"/>
      <c r="G12" s="41"/>
      <c r="H12" s="10"/>
      <c r="I12" s="2"/>
      <c r="J12" s="10"/>
    </row>
    <row r="13" spans="1:11" ht="20.5" customHeight="1" x14ac:dyDescent="0.3">
      <c r="A13" s="6" t="s">
        <v>2</v>
      </c>
      <c r="B13" s="24" t="s">
        <v>20</v>
      </c>
      <c r="C13" s="4" t="s">
        <v>17</v>
      </c>
      <c r="D13" s="9">
        <v>30</v>
      </c>
      <c r="E13" s="5" t="s">
        <v>1</v>
      </c>
      <c r="F13" s="40">
        <v>0</v>
      </c>
      <c r="G13" s="41">
        <f>D13*F13</f>
        <v>0</v>
      </c>
      <c r="H13" s="10"/>
      <c r="I13" s="2"/>
      <c r="J13" s="10"/>
    </row>
    <row r="14" spans="1:11" ht="15.75" customHeight="1" x14ac:dyDescent="0.3">
      <c r="A14" s="6"/>
      <c r="B14" s="24"/>
      <c r="F14" s="40"/>
      <c r="G14" s="41"/>
      <c r="H14" s="10"/>
      <c r="I14" s="2"/>
      <c r="J14" s="10"/>
    </row>
    <row r="15" spans="1:11" ht="107.25" customHeight="1" x14ac:dyDescent="0.3">
      <c r="A15" s="6" t="s">
        <v>3</v>
      </c>
      <c r="B15" s="30" t="s">
        <v>27</v>
      </c>
      <c r="C15" s="4" t="s">
        <v>13</v>
      </c>
      <c r="D15" s="9">
        <v>180</v>
      </c>
      <c r="E15" s="5" t="s">
        <v>1</v>
      </c>
      <c r="F15" s="40">
        <v>0</v>
      </c>
      <c r="G15" s="41">
        <f>D15*F15</f>
        <v>0</v>
      </c>
      <c r="I15" s="2"/>
      <c r="K15" s="9"/>
    </row>
    <row r="16" spans="1:11" ht="18.75" customHeight="1" x14ac:dyDescent="0.3">
      <c r="A16" s="6"/>
      <c r="B16" s="30"/>
      <c r="F16" s="40"/>
      <c r="G16" s="41"/>
      <c r="I16" s="2"/>
      <c r="K16" s="9"/>
    </row>
    <row r="17" spans="1:11" ht="58" x14ac:dyDescent="0.3">
      <c r="A17" s="6" t="s">
        <v>4</v>
      </c>
      <c r="B17" s="30" t="s">
        <v>33</v>
      </c>
      <c r="C17" s="4" t="s">
        <v>29</v>
      </c>
      <c r="D17" s="9">
        <v>15</v>
      </c>
      <c r="E17" s="5" t="s">
        <v>1</v>
      </c>
      <c r="F17" s="40">
        <v>0</v>
      </c>
      <c r="G17" s="41">
        <f>D17*F17</f>
        <v>0</v>
      </c>
      <c r="I17" s="2"/>
      <c r="K17" s="9"/>
    </row>
    <row r="18" spans="1:11" ht="13.5" customHeight="1" x14ac:dyDescent="0.3">
      <c r="A18" s="6"/>
      <c r="B18" s="30"/>
      <c r="F18" s="40"/>
      <c r="G18" s="41"/>
      <c r="I18" s="2"/>
      <c r="K18" s="9"/>
    </row>
    <row r="19" spans="1:11" ht="61.5" customHeight="1" x14ac:dyDescent="0.3">
      <c r="A19" s="6" t="s">
        <v>5</v>
      </c>
      <c r="B19" s="30" t="s">
        <v>34</v>
      </c>
      <c r="C19" s="4" t="s">
        <v>29</v>
      </c>
      <c r="D19" s="9">
        <v>10</v>
      </c>
      <c r="E19" s="5" t="s">
        <v>1</v>
      </c>
      <c r="F19" s="40">
        <v>0</v>
      </c>
      <c r="G19" s="41">
        <f>D19*F19</f>
        <v>0</v>
      </c>
      <c r="I19" s="2"/>
      <c r="K19" s="9"/>
    </row>
    <row r="20" spans="1:11" ht="15" customHeight="1" x14ac:dyDescent="0.3">
      <c r="A20" s="6"/>
      <c r="B20" s="30"/>
      <c r="F20" s="40"/>
      <c r="G20" s="41"/>
      <c r="I20" s="2"/>
      <c r="K20" s="9"/>
    </row>
    <row r="21" spans="1:11" ht="61.5" customHeight="1" x14ac:dyDescent="0.3">
      <c r="A21" s="6" t="s">
        <v>8</v>
      </c>
      <c r="B21" s="30" t="s">
        <v>30</v>
      </c>
      <c r="C21" s="4" t="s">
        <v>29</v>
      </c>
      <c r="D21" s="9">
        <v>15</v>
      </c>
      <c r="E21" s="5" t="s">
        <v>1</v>
      </c>
      <c r="F21" s="40">
        <v>0</v>
      </c>
      <c r="G21" s="41">
        <f>D21*F21</f>
        <v>0</v>
      </c>
      <c r="I21" s="2"/>
      <c r="K21" s="9"/>
    </row>
    <row r="22" spans="1:11" ht="18.75" customHeight="1" x14ac:dyDescent="0.3">
      <c r="A22" s="6"/>
      <c r="B22" s="22"/>
      <c r="F22" s="40"/>
      <c r="G22" s="41"/>
      <c r="I22" s="2"/>
      <c r="K22" s="9"/>
    </row>
    <row r="23" spans="1:11" ht="66.5" customHeight="1" x14ac:dyDescent="0.3">
      <c r="A23" s="6" t="s">
        <v>18</v>
      </c>
      <c r="B23" s="22" t="s">
        <v>43</v>
      </c>
      <c r="C23" s="4" t="s">
        <v>13</v>
      </c>
      <c r="D23" s="9">
        <v>380</v>
      </c>
      <c r="E23" s="5" t="s">
        <v>1</v>
      </c>
      <c r="F23" s="40">
        <v>0</v>
      </c>
      <c r="G23" s="41">
        <f>D23*F23</f>
        <v>0</v>
      </c>
      <c r="I23" s="2"/>
      <c r="K23" s="9"/>
    </row>
    <row r="24" spans="1:11" ht="18" customHeight="1" x14ac:dyDescent="0.3">
      <c r="A24" s="6"/>
      <c r="B24" s="22"/>
      <c r="F24" s="40"/>
      <c r="G24" s="41"/>
      <c r="I24" s="2"/>
      <c r="K24" s="9"/>
    </row>
    <row r="25" spans="1:11" ht="124" customHeight="1" x14ac:dyDescent="0.3">
      <c r="A25" s="6" t="s">
        <v>19</v>
      </c>
      <c r="B25" s="22" t="s">
        <v>44</v>
      </c>
      <c r="C25" s="4" t="s">
        <v>12</v>
      </c>
      <c r="D25" s="9">
        <v>10</v>
      </c>
      <c r="E25" s="5" t="s">
        <v>1</v>
      </c>
      <c r="F25" s="40">
        <v>0</v>
      </c>
      <c r="G25" s="41">
        <f>D25*F25</f>
        <v>0</v>
      </c>
      <c r="I25" s="2"/>
      <c r="K25" s="9"/>
    </row>
    <row r="26" spans="1:11" x14ac:dyDescent="0.3">
      <c r="A26" s="6"/>
      <c r="B26" s="12"/>
      <c r="F26" s="40"/>
      <c r="G26" s="41"/>
      <c r="H26" s="10"/>
      <c r="I26" s="2"/>
      <c r="J26" s="10"/>
    </row>
    <row r="27" spans="1:11" ht="245.25" customHeight="1" x14ac:dyDescent="0.3">
      <c r="A27" s="6" t="s">
        <v>22</v>
      </c>
      <c r="B27" s="22" t="s">
        <v>45</v>
      </c>
      <c r="C27" s="4" t="s">
        <v>13</v>
      </c>
      <c r="D27" s="9">
        <v>380</v>
      </c>
      <c r="E27" s="5" t="s">
        <v>1</v>
      </c>
      <c r="F27" s="40">
        <v>0</v>
      </c>
      <c r="G27" s="41">
        <f>D27*F27</f>
        <v>0</v>
      </c>
      <c r="I27" s="2"/>
      <c r="K27" s="9"/>
    </row>
    <row r="28" spans="1:11" x14ac:dyDescent="0.3">
      <c r="A28" s="6"/>
      <c r="B28" s="7"/>
      <c r="F28" s="40"/>
      <c r="G28" s="41"/>
      <c r="H28" s="10"/>
      <c r="I28" s="2"/>
      <c r="J28" s="10"/>
    </row>
    <row r="29" spans="1:11" ht="140" x14ac:dyDescent="0.3">
      <c r="A29" s="6" t="s">
        <v>23</v>
      </c>
      <c r="B29" s="22" t="s">
        <v>36</v>
      </c>
      <c r="C29" s="4" t="s">
        <v>14</v>
      </c>
      <c r="D29" s="9">
        <v>3000</v>
      </c>
      <c r="E29" s="5" t="s">
        <v>1</v>
      </c>
      <c r="F29" s="40">
        <v>0</v>
      </c>
      <c r="G29" s="41">
        <f t="shared" ref="G29" si="0">D29*F29</f>
        <v>0</v>
      </c>
      <c r="I29" s="2"/>
    </row>
    <row r="30" spans="1:11" x14ac:dyDescent="0.3">
      <c r="A30" s="6"/>
      <c r="B30" s="12"/>
      <c r="F30" s="40"/>
      <c r="G30" s="41"/>
      <c r="H30" s="10"/>
      <c r="I30" s="2"/>
      <c r="J30" s="10"/>
    </row>
    <row r="31" spans="1:11" ht="33" customHeight="1" x14ac:dyDescent="0.3">
      <c r="A31" s="6" t="s">
        <v>38</v>
      </c>
      <c r="B31" s="25" t="s">
        <v>32</v>
      </c>
      <c r="C31" s="4" t="s">
        <v>21</v>
      </c>
      <c r="D31" s="9">
        <v>5</v>
      </c>
      <c r="E31" s="5" t="s">
        <v>1</v>
      </c>
      <c r="F31" s="40">
        <v>0</v>
      </c>
      <c r="G31" s="41">
        <f>D31*F31</f>
        <v>0</v>
      </c>
      <c r="I31" s="2"/>
    </row>
    <row r="32" spans="1:11" ht="16.5" customHeight="1" x14ac:dyDescent="0.3">
      <c r="A32" s="6"/>
      <c r="B32" s="11"/>
      <c r="F32" s="40"/>
      <c r="G32" s="41"/>
      <c r="I32" s="2"/>
      <c r="K32" s="9"/>
    </row>
    <row r="33" spans="1:11" ht="47.25" customHeight="1" x14ac:dyDescent="0.3">
      <c r="A33" s="6" t="s">
        <v>39</v>
      </c>
      <c r="B33" s="22" t="s">
        <v>31</v>
      </c>
      <c r="C33" s="4" t="s">
        <v>21</v>
      </c>
      <c r="D33" s="9">
        <v>7</v>
      </c>
      <c r="E33" s="5" t="s">
        <v>1</v>
      </c>
      <c r="F33" s="40">
        <v>0</v>
      </c>
      <c r="G33" s="41">
        <f>D33*F33</f>
        <v>0</v>
      </c>
      <c r="I33" s="2"/>
      <c r="K33" s="9"/>
    </row>
    <row r="34" spans="1:11" ht="17.25" customHeight="1" x14ac:dyDescent="0.3">
      <c r="A34" s="6"/>
      <c r="B34" s="22"/>
      <c r="F34" s="40"/>
      <c r="G34" s="41"/>
      <c r="I34" s="2"/>
      <c r="K34" s="9"/>
    </row>
    <row r="35" spans="1:11" ht="297.75" customHeight="1" x14ac:dyDescent="0.3">
      <c r="A35" s="6" t="s">
        <v>40</v>
      </c>
      <c r="B35" s="22" t="s">
        <v>37</v>
      </c>
      <c r="C35" s="4" t="s">
        <v>17</v>
      </c>
      <c r="D35" s="9">
        <v>54</v>
      </c>
      <c r="E35" s="5" t="s">
        <v>1</v>
      </c>
      <c r="F35" s="40">
        <v>0</v>
      </c>
      <c r="G35" s="41">
        <f>D35*F35</f>
        <v>0</v>
      </c>
      <c r="I35" s="2"/>
      <c r="K35" s="9"/>
    </row>
    <row r="36" spans="1:11" ht="17.5" x14ac:dyDescent="0.3">
      <c r="A36" s="6"/>
      <c r="B36" s="12"/>
      <c r="F36" s="42"/>
      <c r="G36" s="43"/>
      <c r="I36" s="2"/>
      <c r="K36" s="9"/>
    </row>
    <row r="37" spans="1:11" ht="58.5" thickBot="1" x14ac:dyDescent="0.35">
      <c r="A37" s="17" t="s">
        <v>41</v>
      </c>
      <c r="B37" s="26" t="s">
        <v>35</v>
      </c>
      <c r="C37" s="18" t="s">
        <v>13</v>
      </c>
      <c r="D37" s="19">
        <v>100</v>
      </c>
      <c r="E37" s="20" t="s">
        <v>1</v>
      </c>
      <c r="F37" s="44">
        <v>0</v>
      </c>
      <c r="G37" s="45">
        <f>D37*F37</f>
        <v>0</v>
      </c>
      <c r="I37" s="2"/>
      <c r="K37" s="9"/>
    </row>
    <row r="38" spans="1:11" ht="17.5" x14ac:dyDescent="0.35">
      <c r="B38" s="37" t="s">
        <v>11</v>
      </c>
      <c r="C38" s="37"/>
      <c r="D38" s="37"/>
      <c r="E38" s="37"/>
      <c r="F38" s="46">
        <f>SUM(G9:G37)</f>
        <v>0</v>
      </c>
      <c r="G38" s="46"/>
      <c r="H38" s="10"/>
      <c r="I38" s="2"/>
      <c r="J38" s="10"/>
    </row>
    <row r="39" spans="1:11" ht="17.5" x14ac:dyDescent="0.35">
      <c r="B39" s="36" t="s">
        <v>10</v>
      </c>
      <c r="C39" s="36"/>
      <c r="D39" s="36"/>
      <c r="E39" s="36"/>
      <c r="F39" s="47">
        <f>F38*0.25</f>
        <v>0</v>
      </c>
      <c r="G39" s="47"/>
    </row>
    <row r="40" spans="1:11" ht="17.5" x14ac:dyDescent="0.35">
      <c r="B40" s="36" t="s">
        <v>9</v>
      </c>
      <c r="C40" s="36"/>
      <c r="D40" s="36"/>
      <c r="E40" s="36"/>
      <c r="F40" s="48">
        <f>F38+F39</f>
        <v>0</v>
      </c>
      <c r="G40" s="48"/>
    </row>
    <row r="41" spans="1:11" x14ac:dyDescent="0.3">
      <c r="F41" s="29"/>
    </row>
    <row r="42" spans="1:11" x14ac:dyDescent="0.3">
      <c r="B42" s="35" t="s">
        <v>28</v>
      </c>
      <c r="C42" s="35"/>
      <c r="D42" s="35"/>
      <c r="F42" s="8" t="s">
        <v>7</v>
      </c>
    </row>
  </sheetData>
  <sheetProtection algorithmName="SHA-512" hashValue="RMl+Z854bOkf4eMAfAGWGzaG+LrI6VdfNmo6fvE4wyhdJci0y8GON/XHJFzQICpIhR7dIxI6IZI7Z47bQWV5QQ==" saltValue="WEFhvSxTbLTTEg1GsZC7+A==" spinCount="100000" sheet="1" objects="1" scenarios="1" formatColumns="0" formatRows="0"/>
  <mergeCells count="13">
    <mergeCell ref="B42:D42"/>
    <mergeCell ref="B39:E39"/>
    <mergeCell ref="B40:E40"/>
    <mergeCell ref="B38:E38"/>
    <mergeCell ref="F40:G40"/>
    <mergeCell ref="F38:G38"/>
    <mergeCell ref="F39:G39"/>
    <mergeCell ref="A1:B1"/>
    <mergeCell ref="A5:E5"/>
    <mergeCell ref="A7:E7"/>
    <mergeCell ref="B3:E3"/>
    <mergeCell ref="B4:E4"/>
    <mergeCell ref="A6:E6"/>
  </mergeCells>
  <pageMargins left="0.7" right="0.7" top="0.75" bottom="0.75" header="0.3" footer="0.3"/>
  <pageSetup paperSize="9" scale="83" fitToHeight="0" orientation="portrait" r:id="rId1"/>
  <rowBreaks count="2" manualBreakCount="2">
    <brk id="18" max="6" man="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Hero Ured</dc:creator>
  <cp:lastModifiedBy>Profiler</cp:lastModifiedBy>
  <cp:lastPrinted>2022-05-25T06:26:13Z</cp:lastPrinted>
  <dcterms:created xsi:type="dcterms:W3CDTF">2017-03-02T09:36:54Z</dcterms:created>
  <dcterms:modified xsi:type="dcterms:W3CDTF">2023-01-24T08:39:41Z</dcterms:modified>
</cp:coreProperties>
</file>