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Neva\Backup eksterni\Edo\URED\OPĆINA BAŠKA\2022\Asfalti\"/>
    </mc:Choice>
  </mc:AlternateContent>
  <xr:revisionPtr revIDLastSave="0" documentId="13_ncr:1_{7D6903AF-3BCD-4E50-83E8-C352E34FDE71}" xr6:coauthVersionLast="47" xr6:coauthVersionMax="47" xr10:uidLastSave="{00000000-0000-0000-0000-000000000000}"/>
  <bookViews>
    <workbookView xWindow="-86" yWindow="0" windowWidth="16629" windowHeight="17880" xr2:uid="{00000000-000D-0000-FFFF-FFFF00000000}"/>
  </bookViews>
  <sheets>
    <sheet name="TROŠKOVNIK" sheetId="1" r:id="rId1"/>
  </sheets>
  <definedNames>
    <definedName name="_xlnm.Print_Area" localSheetId="0">TROŠKOVNIK!$A$1:$G$73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9" i="1" l="1"/>
  <c r="B58" i="1"/>
  <c r="B57" i="1"/>
  <c r="B56" i="1"/>
  <c r="B55" i="1"/>
  <c r="B54" i="1"/>
  <c r="B53" i="1"/>
  <c r="B52" i="1"/>
  <c r="B51" i="1"/>
  <c r="B50" i="1"/>
  <c r="G47" i="1"/>
  <c r="G59" i="1" s="1"/>
  <c r="G44" i="1"/>
  <c r="G58" i="1" s="1"/>
  <c r="G41" i="1"/>
  <c r="G57" i="1" s="1"/>
  <c r="G35" i="1"/>
  <c r="G55" i="1" s="1"/>
  <c r="G32" i="1"/>
  <c r="G54" i="1" s="1"/>
  <c r="G29" i="1"/>
  <c r="G53" i="1" s="1"/>
  <c r="G26" i="1"/>
  <c r="G25" i="1"/>
  <c r="G24" i="1"/>
  <c r="G23" i="1"/>
  <c r="G18" i="1"/>
  <c r="G51" i="1" s="1"/>
  <c r="G13" i="1"/>
  <c r="G52" i="1" l="1"/>
  <c r="G38" i="1"/>
  <c r="G56" i="1" s="1"/>
  <c r="G60" i="1" s="1"/>
  <c r="G65" i="1" s="1"/>
  <c r="G66" i="1" s="1"/>
  <c r="G67" i="1" s="1"/>
  <c r="G15" i="1"/>
  <c r="G50" i="1" s="1"/>
  <c r="G61" i="1" l="1"/>
  <c r="G62" i="1" s="1"/>
</calcChain>
</file>

<file path=xl/sharedStrings.xml><?xml version="1.0" encoding="utf-8"?>
<sst xmlns="http://schemas.openxmlformats.org/spreadsheetml/2006/main" count="101" uniqueCount="54">
  <si>
    <t>1.</t>
  </si>
  <si>
    <t>a'</t>
  </si>
  <si>
    <t>2.</t>
  </si>
  <si>
    <t>TROŠKOVNIK</t>
  </si>
  <si>
    <t>Ponuditelj:</t>
  </si>
  <si>
    <t>kom</t>
  </si>
  <si>
    <t>I.</t>
  </si>
  <si>
    <t>II.</t>
  </si>
  <si>
    <t>SVEUKUPNO</t>
  </si>
  <si>
    <t>PDV (25%)</t>
  </si>
  <si>
    <t>Napomena: Kod izvođenja radova naročitu pažnju posvetiti postojećoj komunalnoj infrastrukturi te paziti da se ne oštete ostale komunalne instalacije u prometnici kao i drugi susjedni objekti. Izvođač radova dužan je radove  izvoditi uz prethodnu suradnju s vlasnicima već postojećih objekata komunalne infrastrukture u zoni prekopavanja javne površine (Ponikve, HEP, T-com…). 
Izvođač radova je dužan osigurati gradilišta za vrijeme izvođenja radova prema propisima zakona o zaštiti na radu, te drugim važećim zakonima i propisima. Svi radovi obuhvaća dobavu, montažu te demontažu garniture prometnih znakova ili semafora ako je potrebno.</t>
  </si>
  <si>
    <t>III.</t>
  </si>
  <si>
    <t>IV.</t>
  </si>
  <si>
    <t>V.</t>
  </si>
  <si>
    <t>VI.</t>
  </si>
  <si>
    <t>VII.</t>
  </si>
  <si>
    <t>VIII.</t>
  </si>
  <si>
    <t>IX.</t>
  </si>
  <si>
    <t>X.</t>
  </si>
  <si>
    <r>
      <t>m</t>
    </r>
    <r>
      <rPr>
        <vertAlign val="superscript"/>
        <sz val="11"/>
        <rFont val="Tahoma"/>
        <family val="2"/>
        <charset val="238"/>
      </rPr>
      <t>2</t>
    </r>
  </si>
  <si>
    <r>
      <t>m</t>
    </r>
    <r>
      <rPr>
        <vertAlign val="superscript"/>
        <sz val="11"/>
        <rFont val="Tahoma"/>
        <family val="2"/>
        <charset val="238"/>
      </rPr>
      <t>3</t>
    </r>
  </si>
  <si>
    <r>
      <t>m</t>
    </r>
    <r>
      <rPr>
        <vertAlign val="superscript"/>
        <sz val="11"/>
        <rFont val="Tahoma"/>
        <family val="2"/>
      </rPr>
      <t>3</t>
    </r>
  </si>
  <si>
    <t>RADOVI NA ODRŽAVANJU NERAZVRSTANIH CESTA</t>
  </si>
  <si>
    <t>OPĆINA BAŠKA</t>
  </si>
  <si>
    <t>NA PODRUČJU OPĆINE BAŠKA U 2023. GODINI</t>
  </si>
  <si>
    <t>POPRAVAK UDARNIH RUPA NA CESTAMA</t>
  </si>
  <si>
    <t>U svaku cijenu uključeno pisano izvješće (atesti) GI-Rijeka za tampon, asfalt, zbijenost posteljice i tampone</t>
  </si>
  <si>
    <t>SANACIJA PREKOPA ULICE</t>
  </si>
  <si>
    <r>
      <t>U cijenu 1 m</t>
    </r>
    <r>
      <rPr>
        <vertAlign val="superscript"/>
        <sz val="11"/>
        <rFont val="Tahoma"/>
        <family val="2"/>
        <charset val="238"/>
      </rPr>
      <t>2</t>
    </r>
    <r>
      <rPr>
        <sz val="11"/>
        <rFont val="Tahoma"/>
        <family val="2"/>
      </rPr>
      <t xml:space="preserve"> uključiti: - zarezivanje asfalta, špricanje emulzijom, utovar i odvoz, te asfalt tipa BNHS 16 s valjanjem u debljini sloja od 6 cm.</t>
    </r>
  </si>
  <si>
    <r>
      <t>U cijenu 1 m</t>
    </r>
    <r>
      <rPr>
        <vertAlign val="superscript"/>
        <sz val="11"/>
        <rFont val="Tahoma"/>
        <family val="2"/>
        <charset val="238"/>
      </rPr>
      <t>2</t>
    </r>
    <r>
      <rPr>
        <sz val="11"/>
        <rFont val="Tahoma"/>
        <family val="2"/>
      </rPr>
      <t xml:space="preserve"> uključiti: - zarezivanje asfalta, iskop, tampon, tlačenje, špricanje emulzijom, utovar i odvoz, te asfalt tipa BNHS 16 s valjanjem u debljini sloja od 6 cm.</t>
    </r>
  </si>
  <si>
    <r>
      <t>U cijenu 1 m</t>
    </r>
    <r>
      <rPr>
        <vertAlign val="superscript"/>
        <sz val="11"/>
        <rFont val="Tahoma"/>
        <family val="2"/>
        <charset val="238"/>
      </rPr>
      <t>2</t>
    </r>
    <r>
      <rPr>
        <sz val="11"/>
        <rFont val="Tahoma"/>
        <family val="2"/>
      </rPr>
      <t xml:space="preserve"> uključiti: - zarezivanje asfalta, iskop, tampon, zbijanje tampona žabom, špricanje spojnog dijela starog asfalta emulzijom, utovar i odvoz iskopanog materijala, betoniranje prekopa prije postave asfalta u debljini 10 cm, asfalt tipa BNHS 16 s valjanjem u debljini sloja od 6 cm.</t>
    </r>
  </si>
  <si>
    <t xml:space="preserve">SANACIJA VEĆIH ASFALTNIH POVRŠINA </t>
  </si>
  <si>
    <t>(s podravnajućim slojem od BNHS 22, BNHS 16 (40 - 50kg/m2) i THS debljine 3 cm)</t>
  </si>
  <si>
    <t>BHNS 22 (40-50kg/m2)</t>
  </si>
  <si>
    <t>BHNS 22</t>
  </si>
  <si>
    <t>BHNS 16 (40-50kg/m2)</t>
  </si>
  <si>
    <t>THS 11 (kombinacija vapnenac i eruptivac)</t>
  </si>
  <si>
    <t>tona</t>
  </si>
  <si>
    <r>
      <t>U cijenu 1 m</t>
    </r>
    <r>
      <rPr>
        <vertAlign val="superscript"/>
        <sz val="11"/>
        <rFont val="Tahoma"/>
        <family val="2"/>
        <charset val="238"/>
      </rPr>
      <t>2</t>
    </r>
    <r>
      <rPr>
        <sz val="11"/>
        <rFont val="Tahoma"/>
        <family val="2"/>
      </rPr>
      <t xml:space="preserve"> uključiti: - predhodno čišćenje asfaltirane površine, špricanje bitumenskom emulzijom, zarezivanje asfalta sa svim potrebnim radnjama</t>
    </r>
  </si>
  <si>
    <t>ASFALTIRANJE NOVIH POVRŠINA - STROJNA UGRADNJA</t>
  </si>
  <si>
    <r>
      <t>U cijenu 1 m</t>
    </r>
    <r>
      <rPr>
        <vertAlign val="superscript"/>
        <sz val="11"/>
        <rFont val="Tahoma"/>
        <family val="2"/>
        <charset val="238"/>
      </rPr>
      <t>2</t>
    </r>
    <r>
      <rPr>
        <sz val="11"/>
        <rFont val="Tahoma"/>
        <family val="2"/>
      </rPr>
      <t xml:space="preserve"> uključiti: - asfalt tipa BNHS 16 s valjanjem u debljini sloja od 6 cm.</t>
    </r>
  </si>
  <si>
    <t>ASFALTIRANJE NOVIH POVRŠINA - RUČNA UGRADNJA</t>
  </si>
  <si>
    <t>STROJNO - RUČNI POVRŠINSKI ISKOP</t>
  </si>
  <si>
    <t>DOBAVA, DOVOZ I UGRADNJA TAMPONA - STROJNA UGRADNJA</t>
  </si>
  <si>
    <r>
      <t>Dobava, doprema i strojna ugradnja tamponskog sloja (drobljeni kameni materijal 0-60 mm) u debljini sloja od 15 - 25 cm cm s planiranjem i valjanjem.  Obračun po m</t>
    </r>
    <r>
      <rPr>
        <vertAlign val="superscript"/>
        <sz val="11"/>
        <rFont val="Tahoma"/>
        <family val="2"/>
      </rPr>
      <t>3</t>
    </r>
    <r>
      <rPr>
        <sz val="11"/>
        <rFont val="Tahoma"/>
        <family val="2"/>
      </rPr>
      <t>.</t>
    </r>
  </si>
  <si>
    <r>
      <t>U debljini 20 - 30 cm, bez obzira na kategoriju tla, prije ugradnje tampona i asfalta, s utovarom i odvozom na mjesni deponij. Obračun po m</t>
    </r>
    <r>
      <rPr>
        <vertAlign val="superscript"/>
        <sz val="11"/>
        <rFont val="Tahoma"/>
        <family val="2"/>
        <charset val="238"/>
      </rPr>
      <t>3</t>
    </r>
    <r>
      <rPr>
        <sz val="11"/>
        <rFont val="Tahoma"/>
        <family val="2"/>
      </rPr>
      <t>.</t>
    </r>
  </si>
  <si>
    <t>DOBAVA, DOVOZ I UGRADNJA TAMPONA - RUČNA UGRADNJA</t>
  </si>
  <si>
    <t>PODIZANJE VODOVODNIH VENTILA U ULICI PRIJE ASFALTIRANJA</t>
  </si>
  <si>
    <t>Obračun po komadu.</t>
  </si>
  <si>
    <t>PODIZANJE VODOVODNIH ILI KANALIZACIJSKIH POKLOPACA NA ŠAHTAMA U ULICI PRIJE ASFALTIRANJA</t>
  </si>
  <si>
    <t xml:space="preserve">REKAPITULACIJA </t>
  </si>
  <si>
    <t>UKUPNO</t>
  </si>
  <si>
    <t>Baška, ožujak 2023.</t>
  </si>
  <si>
    <t>*fiksni tečaj konverzije 1EUR=7,53450 HRK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</si>
</sst>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n&quot;"/>
    <numFmt numFmtId="165" formatCode="0.0"/>
    <numFmt numFmtId="166" formatCode="#,##0.00\ [$€-1]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name val="Arial"/>
      <family val="2"/>
      <charset val="238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name val="Tahoma"/>
      <family val="2"/>
    </font>
    <font>
      <b/>
      <u/>
      <sz val="11"/>
      <color theme="1"/>
      <name val="Tahoma"/>
      <family val="2"/>
      <charset val="238"/>
    </font>
    <font>
      <b/>
      <u/>
      <sz val="16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vertAlign val="superscript"/>
      <sz val="11"/>
      <name val="Tahoma"/>
      <family val="2"/>
      <charset val="238"/>
    </font>
    <font>
      <b/>
      <sz val="11"/>
      <name val="Tahoma"/>
      <family val="2"/>
      <charset val="238"/>
    </font>
    <font>
      <b/>
      <u/>
      <sz val="11"/>
      <name val="Tahoma"/>
      <family val="2"/>
      <charset val="238"/>
    </font>
    <font>
      <sz val="11"/>
      <color rgb="FFFF0000"/>
      <name val="Tahoma"/>
      <family val="2"/>
    </font>
    <font>
      <sz val="10"/>
      <color theme="1"/>
      <name val="Tahoma"/>
      <family val="2"/>
      <charset val="238"/>
    </font>
    <font>
      <vertAlign val="superscript"/>
      <sz val="1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justify" vertical="top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vertical="distributed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justify" vertical="justify" wrapText="1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justify"/>
    </xf>
    <xf numFmtId="165" fontId="13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vertical="distributed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0" xfId="0" applyFont="1" applyAlignment="1">
      <alignment horizontal="justify" vertical="justify" wrapText="1"/>
    </xf>
    <xf numFmtId="0" fontId="14" fillId="0" borderId="0" xfId="0" applyFont="1" applyAlignment="1">
      <alignment horizontal="justify" vertical="justify"/>
    </xf>
    <xf numFmtId="0" fontId="14" fillId="0" borderId="0" xfId="0" applyFont="1" applyAlignment="1">
      <alignment horizontal="center" vertical="justify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distributed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11" fillId="0" borderId="0" xfId="0" applyFont="1"/>
    <xf numFmtId="0" fontId="12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7" fillId="0" borderId="0" xfId="0" applyFont="1" applyAlignment="1">
      <alignment vertical="center"/>
    </xf>
    <xf numFmtId="0" fontId="5" fillId="0" borderId="0" xfId="0" applyFont="1" applyAlignment="1" applyProtection="1">
      <alignment vertical="distributed"/>
      <protection locked="0"/>
    </xf>
    <xf numFmtId="0" fontId="9" fillId="0" borderId="0" xfId="0" applyFont="1" applyAlignment="1">
      <alignment vertical="center"/>
    </xf>
    <xf numFmtId="164" fontId="9" fillId="0" borderId="0" xfId="0" applyNumberFormat="1" applyFont="1" applyAlignment="1">
      <alignment vertical="center" wrapText="1"/>
    </xf>
    <xf numFmtId="164" fontId="9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1" fillId="0" borderId="1" xfId="0" applyNumberFormat="1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vertical="distributed" wrapText="1"/>
    </xf>
    <xf numFmtId="166" fontId="9" fillId="0" borderId="0" xfId="0" applyNumberFormat="1" applyFont="1" applyAlignment="1">
      <alignment vertical="center" wrapText="1"/>
    </xf>
    <xf numFmtId="166" fontId="9" fillId="0" borderId="0" xfId="0" applyNumberFormat="1" applyFont="1" applyAlignment="1">
      <alignment vertical="center"/>
    </xf>
    <xf numFmtId="166" fontId="6" fillId="0" borderId="0" xfId="0" applyNumberFormat="1" applyFont="1" applyAlignment="1" applyProtection="1">
      <alignment horizontal="right"/>
      <protection locked="0"/>
    </xf>
    <xf numFmtId="166" fontId="6" fillId="0" borderId="0" xfId="0" applyNumberFormat="1" applyFont="1" applyAlignment="1">
      <alignment horizontal="right"/>
    </xf>
    <xf numFmtId="166" fontId="5" fillId="0" borderId="0" xfId="0" applyNumberFormat="1" applyFont="1" applyAlignment="1" applyProtection="1">
      <alignment vertical="distributed"/>
      <protection locked="0"/>
    </xf>
    <xf numFmtId="166" fontId="5" fillId="0" borderId="0" xfId="0" applyNumberFormat="1" applyFont="1" applyAlignment="1">
      <alignment vertical="distributed"/>
    </xf>
    <xf numFmtId="166" fontId="6" fillId="0" borderId="0" xfId="0" applyNumberFormat="1" applyFont="1" applyAlignment="1">
      <alignment vertical="center" wrapText="1"/>
    </xf>
    <xf numFmtId="166" fontId="1" fillId="0" borderId="0" xfId="0" applyNumberFormat="1" applyFont="1" applyAlignment="1">
      <alignment vertical="justify" wrapText="1"/>
    </xf>
    <xf numFmtId="166" fontId="1" fillId="0" borderId="1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justify" vertical="justify" wrapText="1"/>
    </xf>
    <xf numFmtId="0" fontId="5" fillId="0" borderId="0" xfId="0" applyFont="1" applyAlignment="1">
      <alignment horizontal="justify" vertical="justify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</cellXfs>
  <cellStyles count="4">
    <cellStyle name="Normal" xfId="0" builtinId="0"/>
    <cellStyle name="Normal 2" xfId="1" xr:uid="{00000000-0005-0000-0000-000000000000}"/>
    <cellStyle name="Normal 6" xfId="2" xr:uid="{00000000-0005-0000-0000-000001000000}"/>
    <cellStyle name="Normalno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1"/>
  <sheetViews>
    <sheetView tabSelected="1" view="pageBreakPreview" topLeftCell="A6" zoomScale="55" zoomScaleNormal="55" zoomScaleSheetLayoutView="55" workbookViewId="0">
      <selection activeCell="D39" sqref="D39"/>
    </sheetView>
  </sheetViews>
  <sheetFormatPr defaultColWidth="9.15234375" defaultRowHeight="13.75" x14ac:dyDescent="0.3"/>
  <cols>
    <col min="1" max="1" width="6" style="1" bestFit="1" customWidth="1"/>
    <col min="2" max="2" width="54.53515625" style="3" customWidth="1"/>
    <col min="3" max="3" width="8.84375" style="4" customWidth="1"/>
    <col min="4" max="4" width="7.69140625" style="6" bestFit="1" customWidth="1"/>
    <col min="5" max="5" width="6" style="5" customWidth="1"/>
    <col min="6" max="6" width="14.84375" style="2" bestFit="1" customWidth="1"/>
    <col min="7" max="7" width="21.69140625" style="2" customWidth="1"/>
    <col min="8" max="8" width="9.15234375" style="1"/>
    <col min="9" max="9" width="13.69140625" style="1" bestFit="1" customWidth="1"/>
    <col min="10" max="10" width="9.15234375" style="1"/>
    <col min="11" max="11" width="25" style="1" customWidth="1"/>
    <col min="12" max="12" width="9.15234375" style="1"/>
    <col min="13" max="13" width="14.53515625" style="1" bestFit="1" customWidth="1"/>
    <col min="14" max="16384" width="9.15234375" style="1"/>
  </cols>
  <sheetData>
    <row r="1" spans="1:11" ht="15" customHeight="1" x14ac:dyDescent="0.3">
      <c r="A1" s="62" t="s">
        <v>23</v>
      </c>
      <c r="B1" s="62"/>
    </row>
    <row r="3" spans="1:11" ht="19.75" x14ac:dyDescent="0.3">
      <c r="B3" s="66" t="s">
        <v>3</v>
      </c>
      <c r="C3" s="66"/>
      <c r="D3" s="66"/>
      <c r="E3" s="66"/>
    </row>
    <row r="4" spans="1:11" x14ac:dyDescent="0.3">
      <c r="B4" s="67"/>
      <c r="C4" s="67"/>
      <c r="D4" s="67"/>
      <c r="E4" s="67"/>
    </row>
    <row r="5" spans="1:11" ht="15" customHeight="1" x14ac:dyDescent="0.3">
      <c r="A5" s="65" t="s">
        <v>22</v>
      </c>
      <c r="B5" s="65"/>
      <c r="C5" s="65"/>
      <c r="D5" s="65"/>
      <c r="E5" s="65"/>
      <c r="F5" s="9"/>
    </row>
    <row r="6" spans="1:11" ht="15" customHeight="1" x14ac:dyDescent="0.3">
      <c r="A6" s="65" t="s">
        <v>24</v>
      </c>
      <c r="B6" s="65"/>
      <c r="C6" s="65"/>
      <c r="D6" s="65"/>
      <c r="E6" s="65"/>
    </row>
    <row r="7" spans="1:11" x14ac:dyDescent="0.3">
      <c r="B7" s="7"/>
      <c r="C7" s="7"/>
      <c r="D7" s="7"/>
      <c r="E7" s="7"/>
    </row>
    <row r="8" spans="1:11" ht="161.25" customHeight="1" x14ac:dyDescent="0.3">
      <c r="B8" s="63" t="s">
        <v>10</v>
      </c>
      <c r="C8" s="64"/>
      <c r="D8" s="64"/>
      <c r="E8" s="8"/>
      <c r="F8" s="8"/>
      <c r="G8" s="8"/>
      <c r="H8" s="8"/>
      <c r="I8" s="8"/>
      <c r="J8" s="8"/>
    </row>
    <row r="9" spans="1:11" ht="12.75" customHeight="1" x14ac:dyDescent="0.3">
      <c r="B9" s="24"/>
      <c r="C9" s="15"/>
      <c r="D9" s="15"/>
      <c r="E9" s="8"/>
      <c r="F9" s="8"/>
      <c r="G9" s="8"/>
      <c r="H9" s="8"/>
      <c r="I9" s="8"/>
      <c r="J9" s="8"/>
    </row>
    <row r="10" spans="1:11" ht="27" customHeight="1" x14ac:dyDescent="0.3">
      <c r="A10" s="4"/>
      <c r="B10" s="27" t="s">
        <v>26</v>
      </c>
      <c r="C10" s="26"/>
      <c r="D10" s="25"/>
      <c r="E10" s="28"/>
      <c r="F10" s="28"/>
      <c r="G10" s="28"/>
      <c r="H10" s="28"/>
      <c r="I10" s="28"/>
      <c r="J10" s="28"/>
    </row>
    <row r="11" spans="1:11" ht="14.25" customHeight="1" x14ac:dyDescent="0.3">
      <c r="A11" s="4"/>
      <c r="B11" s="27"/>
      <c r="C11" s="26"/>
      <c r="D11" s="25"/>
      <c r="E11" s="28"/>
      <c r="F11" s="28"/>
      <c r="G11" s="28"/>
      <c r="H11" s="28"/>
      <c r="I11" s="28"/>
      <c r="J11" s="28"/>
    </row>
    <row r="12" spans="1:11" x14ac:dyDescent="0.3">
      <c r="A12" s="33" t="s">
        <v>6</v>
      </c>
      <c r="B12" s="33" t="s">
        <v>25</v>
      </c>
      <c r="C12" s="37"/>
      <c r="D12" s="37"/>
      <c r="E12" s="37"/>
      <c r="F12" s="38"/>
      <c r="G12" s="8"/>
      <c r="H12" s="8"/>
      <c r="I12" s="8"/>
      <c r="J12" s="8"/>
    </row>
    <row r="13" spans="1:11" s="17" customFormat="1" ht="42.9" x14ac:dyDescent="0.3">
      <c r="A13" s="19" t="s">
        <v>0</v>
      </c>
      <c r="B13" s="29" t="s">
        <v>28</v>
      </c>
      <c r="C13" s="21" t="s">
        <v>19</v>
      </c>
      <c r="D13" s="22">
        <v>100</v>
      </c>
      <c r="E13" s="23" t="s">
        <v>1</v>
      </c>
      <c r="F13" s="52">
        <v>0</v>
      </c>
      <c r="G13" s="53">
        <f>D13*F13</f>
        <v>0</v>
      </c>
      <c r="K13" s="16"/>
    </row>
    <row r="14" spans="1:11" x14ac:dyDescent="0.3">
      <c r="A14" s="11"/>
      <c r="B14" s="13"/>
      <c r="C14" s="15"/>
      <c r="D14" s="15"/>
      <c r="E14" s="8"/>
      <c r="F14" s="54"/>
      <c r="G14" s="55"/>
      <c r="H14" s="8"/>
      <c r="I14" s="8"/>
      <c r="J14" s="8"/>
    </row>
    <row r="15" spans="1:11" s="17" customFormat="1" ht="42.9" x14ac:dyDescent="0.3">
      <c r="A15" s="19" t="s">
        <v>2</v>
      </c>
      <c r="B15" s="29" t="s">
        <v>29</v>
      </c>
      <c r="C15" s="21" t="s">
        <v>19</v>
      </c>
      <c r="D15" s="22">
        <v>30</v>
      </c>
      <c r="E15" s="23" t="s">
        <v>1</v>
      </c>
      <c r="F15" s="52">
        <v>0</v>
      </c>
      <c r="G15" s="53">
        <f>D15*F15</f>
        <v>0</v>
      </c>
      <c r="K15" s="16"/>
    </row>
    <row r="16" spans="1:11" s="17" customFormat="1" x14ac:dyDescent="0.3">
      <c r="A16" s="19"/>
      <c r="B16" s="20"/>
      <c r="C16" s="21"/>
      <c r="D16" s="22"/>
      <c r="E16" s="23"/>
      <c r="F16" s="52"/>
      <c r="G16" s="53"/>
    </row>
    <row r="17" spans="1:11" x14ac:dyDescent="0.3">
      <c r="A17" s="33" t="s">
        <v>7</v>
      </c>
      <c r="B17" s="33" t="s">
        <v>27</v>
      </c>
      <c r="C17" s="33"/>
      <c r="D17" s="33"/>
      <c r="E17" s="33"/>
      <c r="F17" s="54"/>
      <c r="G17" s="55"/>
      <c r="H17" s="8"/>
      <c r="I17" s="8"/>
      <c r="J17" s="8"/>
    </row>
    <row r="18" spans="1:11" s="17" customFormat="1" ht="84" x14ac:dyDescent="0.3">
      <c r="A18" s="19" t="s">
        <v>0</v>
      </c>
      <c r="B18" s="29" t="s">
        <v>30</v>
      </c>
      <c r="C18" s="21" t="s">
        <v>19</v>
      </c>
      <c r="D18" s="22">
        <v>60</v>
      </c>
      <c r="E18" s="23" t="s">
        <v>1</v>
      </c>
      <c r="F18" s="52">
        <v>0</v>
      </c>
      <c r="G18" s="53">
        <f>D18*F18</f>
        <v>0</v>
      </c>
      <c r="K18" s="16"/>
    </row>
    <row r="19" spans="1:11" s="17" customFormat="1" ht="15.75" customHeight="1" x14ac:dyDescent="0.3">
      <c r="A19" s="19"/>
      <c r="B19" s="29"/>
      <c r="C19" s="21"/>
      <c r="D19" s="22"/>
      <c r="E19" s="23"/>
      <c r="F19" s="52"/>
      <c r="G19" s="53"/>
      <c r="K19" s="16"/>
    </row>
    <row r="20" spans="1:11" s="17" customFormat="1" x14ac:dyDescent="0.3">
      <c r="A20" s="34" t="s">
        <v>11</v>
      </c>
      <c r="B20" s="35" t="s">
        <v>31</v>
      </c>
      <c r="C20" s="21"/>
      <c r="D20" s="22"/>
      <c r="E20" s="23"/>
      <c r="F20" s="52"/>
      <c r="G20" s="53"/>
      <c r="K20" s="16"/>
    </row>
    <row r="21" spans="1:11" s="17" customFormat="1" ht="37.5" customHeight="1" x14ac:dyDescent="0.3">
      <c r="A21" s="19"/>
      <c r="B21" s="29" t="s">
        <v>32</v>
      </c>
      <c r="C21" s="21"/>
      <c r="D21" s="22"/>
      <c r="E21" s="23"/>
      <c r="F21" s="52"/>
      <c r="G21" s="53"/>
      <c r="K21" s="16"/>
    </row>
    <row r="22" spans="1:11" s="17" customFormat="1" ht="49.5" customHeight="1" x14ac:dyDescent="0.3">
      <c r="A22" s="19" t="s">
        <v>0</v>
      </c>
      <c r="B22" s="29" t="s">
        <v>38</v>
      </c>
      <c r="C22" s="21"/>
      <c r="D22" s="22"/>
      <c r="E22" s="23"/>
      <c r="F22" s="52"/>
      <c r="G22" s="53"/>
      <c r="K22" s="16"/>
    </row>
    <row r="23" spans="1:11" s="17" customFormat="1" ht="21" customHeight="1" x14ac:dyDescent="0.3">
      <c r="A23" s="19"/>
      <c r="B23" s="29" t="s">
        <v>33</v>
      </c>
      <c r="C23" s="21" t="s">
        <v>19</v>
      </c>
      <c r="D23" s="22">
        <v>10</v>
      </c>
      <c r="E23" s="23" t="s">
        <v>1</v>
      </c>
      <c r="F23" s="52">
        <v>0</v>
      </c>
      <c r="G23" s="53">
        <f>D23*F23</f>
        <v>0</v>
      </c>
      <c r="K23" s="16"/>
    </row>
    <row r="24" spans="1:11" s="17" customFormat="1" ht="18" customHeight="1" x14ac:dyDescent="0.3">
      <c r="A24" s="19"/>
      <c r="B24" s="29" t="s">
        <v>34</v>
      </c>
      <c r="C24" s="21" t="s">
        <v>37</v>
      </c>
      <c r="D24" s="22">
        <v>10</v>
      </c>
      <c r="E24" s="23" t="s">
        <v>1</v>
      </c>
      <c r="F24" s="52">
        <v>0</v>
      </c>
      <c r="G24" s="53">
        <f>D24*F24</f>
        <v>0</v>
      </c>
      <c r="K24" s="16"/>
    </row>
    <row r="25" spans="1:11" s="17" customFormat="1" ht="20.25" customHeight="1" x14ac:dyDescent="0.3">
      <c r="A25" s="19"/>
      <c r="B25" s="29" t="s">
        <v>35</v>
      </c>
      <c r="C25" s="21" t="s">
        <v>19</v>
      </c>
      <c r="D25" s="22">
        <v>10</v>
      </c>
      <c r="E25" s="23" t="s">
        <v>1</v>
      </c>
      <c r="F25" s="52">
        <v>0</v>
      </c>
      <c r="G25" s="53">
        <f>D25*F25</f>
        <v>0</v>
      </c>
      <c r="K25" s="16"/>
    </row>
    <row r="26" spans="1:11" s="17" customFormat="1" ht="20.25" customHeight="1" x14ac:dyDescent="0.3">
      <c r="A26" s="19"/>
      <c r="B26" s="29" t="s">
        <v>36</v>
      </c>
      <c r="C26" s="21" t="s">
        <v>19</v>
      </c>
      <c r="D26" s="22">
        <v>10</v>
      </c>
      <c r="E26" s="23" t="s">
        <v>1</v>
      </c>
      <c r="F26" s="52">
        <v>0</v>
      </c>
      <c r="G26" s="53">
        <f>D26*F26</f>
        <v>0</v>
      </c>
      <c r="K26" s="16"/>
    </row>
    <row r="27" spans="1:11" s="17" customFormat="1" ht="15.75" customHeight="1" x14ac:dyDescent="0.3">
      <c r="A27" s="19"/>
      <c r="B27" s="29"/>
      <c r="C27" s="21"/>
      <c r="D27" s="22"/>
      <c r="E27" s="23"/>
      <c r="F27" s="52"/>
      <c r="G27" s="53"/>
      <c r="K27" s="16"/>
    </row>
    <row r="28" spans="1:11" s="17" customFormat="1" x14ac:dyDescent="0.3">
      <c r="A28" s="34" t="s">
        <v>12</v>
      </c>
      <c r="B28" s="61" t="s">
        <v>39</v>
      </c>
      <c r="C28" s="61"/>
      <c r="D28" s="22"/>
      <c r="E28" s="23"/>
      <c r="F28" s="52"/>
      <c r="G28" s="53"/>
      <c r="K28" s="16"/>
    </row>
    <row r="29" spans="1:11" s="17" customFormat="1" ht="29.15" x14ac:dyDescent="0.3">
      <c r="A29" s="19" t="s">
        <v>0</v>
      </c>
      <c r="B29" s="29" t="s">
        <v>40</v>
      </c>
      <c r="C29" s="21" t="s">
        <v>19</v>
      </c>
      <c r="D29" s="22">
        <v>150</v>
      </c>
      <c r="E29" s="23" t="s">
        <v>1</v>
      </c>
      <c r="F29" s="52">
        <v>0</v>
      </c>
      <c r="G29" s="53">
        <f>D29*F29</f>
        <v>0</v>
      </c>
      <c r="K29" s="16"/>
    </row>
    <row r="30" spans="1:11" s="17" customFormat="1" ht="18.75" customHeight="1" x14ac:dyDescent="0.3">
      <c r="A30" s="19"/>
      <c r="B30" s="29"/>
      <c r="C30" s="21"/>
      <c r="D30" s="22"/>
      <c r="E30" s="23"/>
      <c r="F30" s="52"/>
      <c r="G30" s="53"/>
      <c r="K30" s="16"/>
    </row>
    <row r="31" spans="1:11" s="17" customFormat="1" ht="24.75" customHeight="1" x14ac:dyDescent="0.3">
      <c r="A31" s="34" t="s">
        <v>13</v>
      </c>
      <c r="B31" s="61" t="s">
        <v>41</v>
      </c>
      <c r="C31" s="61"/>
      <c r="D31" s="22"/>
      <c r="E31" s="23"/>
      <c r="F31" s="52"/>
      <c r="G31" s="53"/>
      <c r="K31" s="16"/>
    </row>
    <row r="32" spans="1:11" s="17" customFormat="1" ht="29.15" x14ac:dyDescent="0.3">
      <c r="A32" s="19" t="s">
        <v>0</v>
      </c>
      <c r="B32" s="29" t="s">
        <v>40</v>
      </c>
      <c r="C32" s="21" t="s">
        <v>19</v>
      </c>
      <c r="D32" s="22">
        <v>150</v>
      </c>
      <c r="E32" s="23" t="s">
        <v>1</v>
      </c>
      <c r="F32" s="52">
        <v>0</v>
      </c>
      <c r="G32" s="53">
        <f>D32*F32</f>
        <v>0</v>
      </c>
      <c r="K32" s="16"/>
    </row>
    <row r="33" spans="1:11" s="17" customFormat="1" ht="16.5" customHeight="1" x14ac:dyDescent="0.3">
      <c r="A33" s="31"/>
      <c r="B33" s="32"/>
      <c r="C33" s="32"/>
      <c r="D33" s="22"/>
      <c r="E33" s="23"/>
      <c r="F33" s="52"/>
      <c r="G33" s="53"/>
      <c r="K33" s="16"/>
    </row>
    <row r="34" spans="1:11" s="17" customFormat="1" x14ac:dyDescent="0.3">
      <c r="A34" s="34" t="s">
        <v>14</v>
      </c>
      <c r="B34" s="61" t="s">
        <v>42</v>
      </c>
      <c r="C34" s="61"/>
      <c r="D34" s="22"/>
      <c r="E34" s="23"/>
      <c r="F34" s="52"/>
      <c r="G34" s="53"/>
      <c r="K34" s="16"/>
    </row>
    <row r="35" spans="1:11" s="17" customFormat="1" ht="50.25" customHeight="1" x14ac:dyDescent="0.3">
      <c r="A35" s="19" t="s">
        <v>0</v>
      </c>
      <c r="B35" s="30" t="s">
        <v>45</v>
      </c>
      <c r="C35" s="21" t="s">
        <v>20</v>
      </c>
      <c r="D35" s="22">
        <v>120</v>
      </c>
      <c r="E35" s="23" t="s">
        <v>1</v>
      </c>
      <c r="F35" s="52">
        <v>0</v>
      </c>
      <c r="G35" s="53">
        <f>D35*F35</f>
        <v>0</v>
      </c>
      <c r="K35" s="16"/>
    </row>
    <row r="36" spans="1:11" s="17" customFormat="1" ht="16.5" customHeight="1" x14ac:dyDescent="0.3">
      <c r="A36" s="31"/>
      <c r="B36" s="32"/>
      <c r="C36" s="32"/>
      <c r="D36" s="22"/>
      <c r="E36" s="23"/>
      <c r="F36" s="52"/>
      <c r="G36" s="53"/>
      <c r="K36" s="16"/>
    </row>
    <row r="37" spans="1:11" s="17" customFormat="1" ht="27.45" x14ac:dyDescent="0.3">
      <c r="A37" s="34" t="s">
        <v>15</v>
      </c>
      <c r="B37" s="36" t="s">
        <v>43</v>
      </c>
      <c r="C37" s="32"/>
      <c r="D37" s="22"/>
      <c r="E37" s="23"/>
      <c r="F37" s="52"/>
      <c r="G37" s="53"/>
      <c r="K37" s="16"/>
    </row>
    <row r="38" spans="1:11" s="17" customFormat="1" ht="42.9" x14ac:dyDescent="0.3">
      <c r="A38" s="19" t="s">
        <v>0</v>
      </c>
      <c r="B38" s="30" t="s">
        <v>44</v>
      </c>
      <c r="C38" s="21" t="s">
        <v>21</v>
      </c>
      <c r="D38" s="22">
        <v>75</v>
      </c>
      <c r="E38" s="23" t="s">
        <v>1</v>
      </c>
      <c r="F38" s="52">
        <v>0</v>
      </c>
      <c r="G38" s="53">
        <f>D38*F38</f>
        <v>0</v>
      </c>
      <c r="H38" s="18"/>
      <c r="I38" s="18"/>
      <c r="J38" s="18"/>
    </row>
    <row r="39" spans="1:11" s="17" customFormat="1" x14ac:dyDescent="0.3">
      <c r="A39" s="19"/>
      <c r="B39" s="10"/>
      <c r="C39" s="21"/>
      <c r="D39" s="22"/>
      <c r="E39" s="23"/>
      <c r="F39" s="52"/>
      <c r="G39" s="53"/>
    </row>
    <row r="40" spans="1:11" s="17" customFormat="1" ht="27.45" x14ac:dyDescent="0.3">
      <c r="A40" s="34" t="s">
        <v>16</v>
      </c>
      <c r="B40" s="36" t="s">
        <v>46</v>
      </c>
      <c r="C40" s="32"/>
      <c r="D40" s="22"/>
      <c r="E40" s="23"/>
      <c r="F40" s="52"/>
      <c r="G40" s="53"/>
      <c r="K40" s="16"/>
    </row>
    <row r="41" spans="1:11" s="17" customFormat="1" ht="42.9" x14ac:dyDescent="0.3">
      <c r="A41" s="19" t="s">
        <v>0</v>
      </c>
      <c r="B41" s="30" t="s">
        <v>44</v>
      </c>
      <c r="C41" s="21" t="s">
        <v>21</v>
      </c>
      <c r="D41" s="22">
        <v>50</v>
      </c>
      <c r="E41" s="23" t="s">
        <v>1</v>
      </c>
      <c r="F41" s="52">
        <v>0</v>
      </c>
      <c r="G41" s="53">
        <f>D41*F41</f>
        <v>0</v>
      </c>
      <c r="H41" s="18"/>
      <c r="I41" s="18"/>
      <c r="J41" s="18"/>
    </row>
    <row r="42" spans="1:11" s="17" customFormat="1" x14ac:dyDescent="0.3">
      <c r="A42" s="19"/>
      <c r="B42" s="10"/>
      <c r="C42" s="21"/>
      <c r="D42" s="22"/>
      <c r="E42" s="23"/>
      <c r="F42" s="52"/>
      <c r="G42" s="53"/>
      <c r="H42" s="18"/>
      <c r="I42" s="18"/>
      <c r="J42" s="18"/>
    </row>
    <row r="43" spans="1:11" s="17" customFormat="1" ht="27.45" x14ac:dyDescent="0.3">
      <c r="A43" s="34" t="s">
        <v>17</v>
      </c>
      <c r="B43" s="36" t="s">
        <v>47</v>
      </c>
      <c r="C43" s="21"/>
      <c r="D43" s="22"/>
      <c r="E43" s="23"/>
      <c r="F43" s="52"/>
      <c r="G43" s="53"/>
      <c r="H43" s="18"/>
      <c r="I43" s="18"/>
      <c r="J43" s="18"/>
    </row>
    <row r="44" spans="1:11" s="17" customFormat="1" x14ac:dyDescent="0.3">
      <c r="A44" s="19" t="s">
        <v>0</v>
      </c>
      <c r="B44" s="30" t="s">
        <v>48</v>
      </c>
      <c r="C44" s="21" t="s">
        <v>5</v>
      </c>
      <c r="D44" s="22">
        <v>5</v>
      </c>
      <c r="E44" s="23" t="s">
        <v>1</v>
      </c>
      <c r="F44" s="52">
        <v>0</v>
      </c>
      <c r="G44" s="53">
        <f>D44*F44</f>
        <v>0</v>
      </c>
      <c r="H44" s="18"/>
      <c r="I44" s="18"/>
      <c r="J44" s="18"/>
    </row>
    <row r="45" spans="1:11" s="17" customFormat="1" x14ac:dyDescent="0.3">
      <c r="A45" s="19"/>
      <c r="B45" s="10"/>
      <c r="C45" s="21"/>
      <c r="D45" s="22"/>
      <c r="E45" s="23"/>
      <c r="F45" s="52"/>
      <c r="G45" s="53"/>
      <c r="H45" s="18"/>
      <c r="I45" s="18"/>
      <c r="J45" s="18"/>
    </row>
    <row r="46" spans="1:11" s="17" customFormat="1" ht="41.15" x14ac:dyDescent="0.3">
      <c r="A46" s="34" t="s">
        <v>18</v>
      </c>
      <c r="B46" s="36" t="s">
        <v>49</v>
      </c>
      <c r="C46" s="21"/>
      <c r="D46" s="22"/>
      <c r="E46" s="23"/>
      <c r="F46" s="52"/>
      <c r="G46" s="53"/>
      <c r="H46" s="18"/>
      <c r="I46" s="18"/>
      <c r="J46" s="18"/>
    </row>
    <row r="47" spans="1:11" s="17" customFormat="1" x14ac:dyDescent="0.3">
      <c r="A47" s="19" t="s">
        <v>0</v>
      </c>
      <c r="B47" s="30" t="s">
        <v>48</v>
      </c>
      <c r="C47" s="21" t="s">
        <v>5</v>
      </c>
      <c r="D47" s="22">
        <v>5</v>
      </c>
      <c r="E47" s="23" t="s">
        <v>1</v>
      </c>
      <c r="F47" s="52">
        <v>0</v>
      </c>
      <c r="G47" s="53">
        <f>D47*F47</f>
        <v>0</v>
      </c>
      <c r="H47" s="18"/>
      <c r="I47" s="18"/>
      <c r="J47" s="18"/>
    </row>
    <row r="48" spans="1:11" x14ac:dyDescent="0.3">
      <c r="A48" s="11"/>
      <c r="B48" s="14"/>
      <c r="C48" s="14"/>
      <c r="D48" s="14"/>
      <c r="E48" s="14"/>
      <c r="F48" s="12"/>
      <c r="G48" s="12"/>
    </row>
    <row r="49" spans="1:13" ht="15.75" customHeight="1" x14ac:dyDescent="0.4">
      <c r="B49" s="59" t="s">
        <v>50</v>
      </c>
      <c r="C49" s="59"/>
      <c r="D49" s="59"/>
      <c r="E49" s="59"/>
      <c r="F49" s="59"/>
      <c r="G49" s="12"/>
    </row>
    <row r="50" spans="1:13" x14ac:dyDescent="0.3">
      <c r="A50" s="45" t="s">
        <v>6</v>
      </c>
      <c r="B50" s="42" t="str">
        <f t="shared" ref="B50" si="0">$B$12</f>
        <v>POPRAVAK UDARNIH RUPA NA CESTAMA</v>
      </c>
      <c r="C50" s="47"/>
      <c r="D50" s="47"/>
      <c r="E50" s="47"/>
      <c r="G50" s="56">
        <f>SUM(G13:G15)</f>
        <v>0</v>
      </c>
    </row>
    <row r="51" spans="1:13" x14ac:dyDescent="0.3">
      <c r="A51" s="45" t="s">
        <v>7</v>
      </c>
      <c r="B51" s="42" t="str">
        <f t="shared" ref="B51" si="1">$B$17</f>
        <v>SANACIJA PREKOPA ULICE</v>
      </c>
      <c r="C51" s="47"/>
      <c r="D51" s="47"/>
      <c r="E51" s="47"/>
      <c r="G51" s="57">
        <f t="shared" ref="G51" si="2">$G$18</f>
        <v>0</v>
      </c>
    </row>
    <row r="52" spans="1:13" x14ac:dyDescent="0.3">
      <c r="A52" s="45" t="s">
        <v>11</v>
      </c>
      <c r="B52" s="42" t="str">
        <f t="shared" ref="B52" si="3">$B$20</f>
        <v xml:space="preserve">SANACIJA VEĆIH ASFALTNIH POVRŠINA </v>
      </c>
      <c r="C52" s="47"/>
      <c r="D52" s="47"/>
      <c r="E52" s="47"/>
      <c r="G52" s="57">
        <f>SUM(G23:G26)</f>
        <v>0</v>
      </c>
    </row>
    <row r="53" spans="1:13" x14ac:dyDescent="0.3">
      <c r="A53" s="45" t="s">
        <v>12</v>
      </c>
      <c r="B53" s="42" t="str">
        <f t="shared" ref="B53" si="4">$B$28</f>
        <v>ASFALTIRANJE NOVIH POVRŠINA - STROJNA UGRADNJA</v>
      </c>
      <c r="C53" s="47"/>
      <c r="D53" s="47"/>
      <c r="E53" s="47"/>
      <c r="G53" s="57">
        <f t="shared" ref="G53" si="5">$G$29</f>
        <v>0</v>
      </c>
    </row>
    <row r="54" spans="1:13" x14ac:dyDescent="0.3">
      <c r="A54" s="45" t="s">
        <v>13</v>
      </c>
      <c r="B54" s="49" t="str">
        <f t="shared" ref="B54" si="6">$B$31</f>
        <v>ASFALTIRANJE NOVIH POVRŠINA - RUČNA UGRADNJA</v>
      </c>
      <c r="C54" s="48"/>
      <c r="D54" s="48"/>
      <c r="E54" s="48"/>
      <c r="G54" s="57">
        <f t="shared" ref="G54" si="7">$G$32</f>
        <v>0</v>
      </c>
    </row>
    <row r="55" spans="1:13" x14ac:dyDescent="0.3">
      <c r="A55" s="45" t="s">
        <v>14</v>
      </c>
      <c r="B55" s="49" t="str">
        <f t="shared" ref="B55" si="8">$B$34</f>
        <v>STROJNO - RUČNI POVRŠINSKI ISKOP</v>
      </c>
      <c r="C55" s="48"/>
      <c r="D55" s="48"/>
      <c r="E55" s="48"/>
      <c r="G55" s="57">
        <f t="shared" ref="G55" si="9">$G$35</f>
        <v>0</v>
      </c>
    </row>
    <row r="56" spans="1:13" ht="27.45" x14ac:dyDescent="0.3">
      <c r="A56" s="45" t="s">
        <v>15</v>
      </c>
      <c r="B56" s="42" t="str">
        <f t="shared" ref="B56" si="10">$B$37</f>
        <v>DOBAVA, DOVOZ I UGRADNJA TAMPONA - STROJNA UGRADNJA</v>
      </c>
      <c r="C56" s="47"/>
      <c r="D56" s="47"/>
      <c r="E56" s="47"/>
      <c r="G56" s="57">
        <f t="shared" ref="G56" si="11">$G$38</f>
        <v>0</v>
      </c>
    </row>
    <row r="57" spans="1:13" ht="27.45" x14ac:dyDescent="0.3">
      <c r="A57" s="45" t="s">
        <v>16</v>
      </c>
      <c r="B57" s="42" t="str">
        <f t="shared" ref="B57" si="12">$B$40</f>
        <v>DOBAVA, DOVOZ I UGRADNJA TAMPONA - RUČNA UGRADNJA</v>
      </c>
      <c r="C57" s="47"/>
      <c r="D57" s="47"/>
      <c r="E57" s="47"/>
      <c r="G57" s="57">
        <f t="shared" ref="G57" si="13">$G$41</f>
        <v>0</v>
      </c>
    </row>
    <row r="58" spans="1:13" ht="27.45" x14ac:dyDescent="0.3">
      <c r="A58" s="45" t="s">
        <v>17</v>
      </c>
      <c r="B58" s="42" t="str">
        <f t="shared" ref="B58" si="14">$B$43</f>
        <v>PODIZANJE VODOVODNIH VENTILA U ULICI PRIJE ASFALTIRANJA</v>
      </c>
      <c r="C58" s="47"/>
      <c r="D58" s="47"/>
      <c r="E58" s="47"/>
      <c r="G58" s="57">
        <f t="shared" ref="G58" si="15">$G$44</f>
        <v>0</v>
      </c>
    </row>
    <row r="59" spans="1:13" ht="27.9" thickBot="1" x14ac:dyDescent="0.35">
      <c r="A59" s="46" t="s">
        <v>18</v>
      </c>
      <c r="B59" s="43" t="str">
        <f t="shared" ref="B59" si="16">$B$46</f>
        <v>PODIZANJE VODOVODNIH ILI KANALIZACIJSKIH POKLOPACA NA ŠAHTAMA U ULICI PRIJE ASFALTIRANJA</v>
      </c>
      <c r="C59" s="43"/>
      <c r="D59" s="43"/>
      <c r="E59" s="43"/>
      <c r="F59" s="44"/>
      <c r="G59" s="58">
        <f t="shared" ref="G59" si="17">$G$47</f>
        <v>0</v>
      </c>
    </row>
    <row r="60" spans="1:13" ht="18.75" customHeight="1" x14ac:dyDescent="0.3">
      <c r="A60" s="4"/>
      <c r="D60" s="39" t="s">
        <v>51</v>
      </c>
      <c r="G60" s="50">
        <f>SUM(G50:G59)</f>
        <v>0</v>
      </c>
    </row>
    <row r="61" spans="1:13" ht="19.5" customHeight="1" x14ac:dyDescent="0.3">
      <c r="D61" s="39" t="s">
        <v>9</v>
      </c>
      <c r="G61" s="51">
        <f>G60*0.25</f>
        <v>0</v>
      </c>
    </row>
    <row r="62" spans="1:13" ht="18" customHeight="1" x14ac:dyDescent="0.3">
      <c r="D62" s="39" t="s">
        <v>8</v>
      </c>
      <c r="G62" s="51">
        <f>G60+G61</f>
        <v>0</v>
      </c>
      <c r="M62" s="2"/>
    </row>
    <row r="65" spans="2:7" ht="17.600000000000001" x14ac:dyDescent="0.3">
      <c r="B65" s="3" t="s">
        <v>53</v>
      </c>
      <c r="D65" s="39" t="s">
        <v>51</v>
      </c>
      <c r="G65" s="40">
        <f>G60*7.5345</f>
        <v>0</v>
      </c>
    </row>
    <row r="66" spans="2:7" ht="17.600000000000001" x14ac:dyDescent="0.3">
      <c r="D66" s="39" t="s">
        <v>9</v>
      </c>
      <c r="G66" s="41">
        <f>G65*0.25</f>
        <v>0</v>
      </c>
    </row>
    <row r="67" spans="2:7" ht="17.600000000000001" x14ac:dyDescent="0.3">
      <c r="D67" s="39" t="s">
        <v>8</v>
      </c>
      <c r="G67" s="41">
        <f>G65+G66</f>
        <v>0</v>
      </c>
    </row>
    <row r="71" spans="2:7" x14ac:dyDescent="0.3">
      <c r="B71" s="60" t="s">
        <v>52</v>
      </c>
      <c r="C71" s="60"/>
      <c r="D71" s="60"/>
      <c r="F71" s="2" t="s">
        <v>4</v>
      </c>
    </row>
  </sheetData>
  <sheetProtection algorithmName="SHA-512" hashValue="If/wYPf9TeDagV61zUUxfWkApgm1tf7t1ArSCLAHW8wqDS+z8zqkD/YrJ8N3zZoE9yo1SjOsHvGDOslaBKleLw==" saltValue="X+w6k7fgI5GnduKVDUpJiw==" spinCount="100000" sheet="1" objects="1" scenarios="1" formatColumns="0" formatRows="0"/>
  <mergeCells count="10">
    <mergeCell ref="B71:D71"/>
    <mergeCell ref="B28:C28"/>
    <mergeCell ref="B31:C31"/>
    <mergeCell ref="B34:C34"/>
    <mergeCell ref="A1:B1"/>
    <mergeCell ref="B8:D8"/>
    <mergeCell ref="A5:E5"/>
    <mergeCell ref="A6:E6"/>
    <mergeCell ref="B3:E3"/>
    <mergeCell ref="B4:E4"/>
  </mergeCells>
  <pageMargins left="0.7" right="0.7" top="0.75" bottom="0.75" header="0.3" footer="0.3"/>
  <pageSetup paperSize="9"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 Ured</dc:creator>
  <cp:lastModifiedBy>Neva</cp:lastModifiedBy>
  <cp:lastPrinted>2022-12-19T08:42:53Z</cp:lastPrinted>
  <dcterms:created xsi:type="dcterms:W3CDTF">2017-03-02T09:36:54Z</dcterms:created>
  <dcterms:modified xsi:type="dcterms:W3CDTF">2023-03-31T11:57:36Z</dcterms:modified>
</cp:coreProperties>
</file>