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bookViews>
    <workbookView xWindow="1125" yWindow="1125" windowWidth="25035" windowHeight="1414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F306" i="9"/>
  <c r="H305" i="9"/>
  <c r="G305" i="9"/>
  <c r="E305" i="9" s="1"/>
  <c r="B305" i="9" s="1"/>
  <c r="F305" i="9"/>
  <c r="H304" i="9"/>
  <c r="G304" i="9"/>
  <c r="F304" i="9"/>
  <c r="E304" i="9"/>
  <c r="B304" i="9" s="1"/>
  <c r="H303" i="9"/>
  <c r="G303" i="9"/>
  <c r="F303" i="9"/>
  <c r="H302" i="9"/>
  <c r="G302" i="9"/>
  <c r="F302" i="9"/>
  <c r="H301" i="9"/>
  <c r="G301" i="9"/>
  <c r="F301" i="9"/>
  <c r="H300" i="9"/>
  <c r="G300" i="9"/>
  <c r="F300" i="9"/>
  <c r="H299" i="9"/>
  <c r="G299" i="9"/>
  <c r="F299" i="9"/>
  <c r="H298" i="9"/>
  <c r="G298" i="9"/>
  <c r="F298" i="9"/>
  <c r="E298" i="9"/>
  <c r="B298" i="9" s="1"/>
  <c r="H297" i="9"/>
  <c r="G297" i="9"/>
  <c r="F297" i="9"/>
  <c r="H296" i="9"/>
  <c r="G296" i="9"/>
  <c r="E296" i="9" s="1"/>
  <c r="B296" i="9" s="1"/>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E282" i="9" s="1"/>
  <c r="F282" i="9"/>
  <c r="H281" i="9"/>
  <c r="G281" i="9"/>
  <c r="F281" i="9"/>
  <c r="E281" i="9"/>
  <c r="B281" i="9" s="1"/>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F264" i="9" s="1"/>
  <c r="B264" i="9" s="1"/>
  <c r="E264" i="9"/>
  <c r="M263" i="9"/>
  <c r="L263" i="9"/>
  <c r="E263" i="9"/>
  <c r="M262" i="9"/>
  <c r="L262" i="9"/>
  <c r="E262" i="9"/>
  <c r="M261" i="9"/>
  <c r="L261" i="9"/>
  <c r="E261" i="9"/>
  <c r="M260" i="9"/>
  <c r="L260" i="9"/>
  <c r="E260" i="9"/>
  <c r="M259" i="9"/>
  <c r="L259" i="9"/>
  <c r="E259" i="9"/>
  <c r="M258" i="9"/>
  <c r="L258" i="9"/>
  <c r="E258" i="9"/>
  <c r="M257" i="9"/>
  <c r="F257" i="9" s="1"/>
  <c r="B257" i="9" s="1"/>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F245" i="9" s="1"/>
  <c r="B245" i="9" s="1"/>
  <c r="E245" i="9"/>
  <c r="M244" i="9"/>
  <c r="L244" i="9"/>
  <c r="E244" i="9"/>
  <c r="M243" i="9"/>
  <c r="L243" i="9"/>
  <c r="E243" i="9"/>
  <c r="M242" i="9"/>
  <c r="F242" i="9" s="1"/>
  <c r="B242" i="9" s="1"/>
  <c r="L242" i="9"/>
  <c r="E242" i="9"/>
  <c r="M241" i="9"/>
  <c r="F241" i="9" s="1"/>
  <c r="L241" i="9"/>
  <c r="E241" i="9"/>
  <c r="M240" i="9"/>
  <c r="L240" i="9"/>
  <c r="E240" i="9"/>
  <c r="M239" i="9"/>
  <c r="L239" i="9"/>
  <c r="F239" i="9" s="1"/>
  <c r="B239" i="9" s="1"/>
  <c r="E239" i="9"/>
  <c r="M238" i="9"/>
  <c r="L238" i="9"/>
  <c r="E238" i="9"/>
  <c r="M237" i="9"/>
  <c r="L237" i="9"/>
  <c r="E237" i="9"/>
  <c r="M236" i="9"/>
  <c r="L236" i="9"/>
  <c r="F236" i="9" s="1"/>
  <c r="B236" i="9" s="1"/>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F222" i="9" s="1"/>
  <c r="B222" i="9" s="1"/>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E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E125" i="9" s="1"/>
  <c r="G125" i="9"/>
  <c r="F125" i="9"/>
  <c r="H124" i="9"/>
  <c r="G124" i="9"/>
  <c r="F124" i="9"/>
  <c r="H123" i="9"/>
  <c r="G123" i="9"/>
  <c r="F123" i="9"/>
  <c r="H122" i="9"/>
  <c r="G122" i="9"/>
  <c r="F122" i="9"/>
  <c r="H121" i="9"/>
  <c r="G121" i="9"/>
  <c r="E121" i="9" s="1"/>
  <c r="B121" i="9" s="1"/>
  <c r="F121" i="9"/>
  <c r="H120" i="9"/>
  <c r="G120" i="9"/>
  <c r="F120" i="9"/>
  <c r="H119" i="9"/>
  <c r="G119" i="9"/>
  <c r="F119" i="9"/>
  <c r="H118" i="9"/>
  <c r="G118" i="9"/>
  <c r="F118" i="9"/>
  <c r="H117" i="9"/>
  <c r="G117" i="9"/>
  <c r="F117" i="9"/>
  <c r="H116" i="9"/>
  <c r="G116" i="9"/>
  <c r="F116" i="9"/>
  <c r="H115" i="9"/>
  <c r="G115" i="9"/>
  <c r="E115" i="9" s="1"/>
  <c r="B115" i="9" s="1"/>
  <c r="F115" i="9"/>
  <c r="H114" i="9"/>
  <c r="G114" i="9"/>
  <c r="F114" i="9"/>
  <c r="H113" i="9"/>
  <c r="G113" i="9"/>
  <c r="F113" i="9"/>
  <c r="H112" i="9"/>
  <c r="G112" i="9"/>
  <c r="F112" i="9"/>
  <c r="H111" i="9"/>
  <c r="G111" i="9"/>
  <c r="F111" i="9"/>
  <c r="H110" i="9"/>
  <c r="G110" i="9"/>
  <c r="F110" i="9"/>
  <c r="H109" i="9"/>
  <c r="G109" i="9"/>
  <c r="E109" i="9" s="1"/>
  <c r="B109" i="9" s="1"/>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E94" i="9" s="1"/>
  <c r="B94" i="9" s="1"/>
  <c r="F94" i="9"/>
  <c r="H93" i="9"/>
  <c r="G93" i="9"/>
  <c r="E93" i="9" s="1"/>
  <c r="B93" i="9" s="1"/>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E82" i="9"/>
  <c r="B82" i="9" s="1"/>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E70" i="9"/>
  <c r="B70" i="9" s="1"/>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E46" i="9"/>
  <c r="B46" i="9" s="1"/>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G3" i="9"/>
  <c r="D101" i="8"/>
  <c r="I36" i="3" s="1"/>
  <c r="D95" i="8"/>
  <c r="C1570" i="1" s="1"/>
  <c r="H1570" i="1" s="1"/>
  <c r="D90" i="8"/>
  <c r="C1565" i="1" s="1"/>
  <c r="D85" i="8"/>
  <c r="C1560" i="1" s="1"/>
  <c r="D80" i="8"/>
  <c r="C1555" i="1" s="1"/>
  <c r="D75" i="8"/>
  <c r="C1550" i="1" s="1"/>
  <c r="D70" i="8"/>
  <c r="D65" i="8"/>
  <c r="C1540" i="1" s="1"/>
  <c r="H1540" i="1" s="1"/>
  <c r="D60" i="8"/>
  <c r="D55" i="8"/>
  <c r="D50" i="8"/>
  <c r="D44" i="8"/>
  <c r="D36" i="8"/>
  <c r="C1511" i="1" s="1"/>
  <c r="D26" i="8"/>
  <c r="C1501" i="1" s="1"/>
  <c r="D18" i="8"/>
  <c r="C1493" i="1" s="1"/>
  <c r="D8" i="8"/>
  <c r="E44" i="7"/>
  <c r="D44" i="7"/>
  <c r="E39" i="7"/>
  <c r="D39" i="7"/>
  <c r="E30" i="7"/>
  <c r="D30" i="7"/>
  <c r="E23" i="7"/>
  <c r="D1454" i="1" s="1"/>
  <c r="D23" i="7"/>
  <c r="D22" i="7" s="1"/>
  <c r="E14" i="7"/>
  <c r="D1445" i="1" s="1"/>
  <c r="D14" i="7"/>
  <c r="D6" i="7" s="1"/>
  <c r="E7" i="7"/>
  <c r="D7" i="7"/>
  <c r="F140" i="6"/>
  <c r="F139" i="6"/>
  <c r="F138" i="6"/>
  <c r="F137" i="6"/>
  <c r="F136" i="6"/>
  <c r="F135" i="6"/>
  <c r="F134" i="6"/>
  <c r="F133" i="6"/>
  <c r="F132" i="6"/>
  <c r="F131" i="6"/>
  <c r="E130" i="6"/>
  <c r="E129" i="6" s="1"/>
  <c r="D1423" i="1" s="1"/>
  <c r="D130" i="6"/>
  <c r="D129" i="6" s="1"/>
  <c r="F128" i="6"/>
  <c r="F127" i="6"/>
  <c r="F126" i="6"/>
  <c r="F125" i="6"/>
  <c r="F124" i="6"/>
  <c r="F123" i="6"/>
  <c r="E122" i="6"/>
  <c r="D1416" i="1" s="1"/>
  <c r="D122" i="6"/>
  <c r="C1416" i="1" s="1"/>
  <c r="H1416" i="1" s="1"/>
  <c r="F121" i="6"/>
  <c r="F120" i="6"/>
  <c r="F119" i="6"/>
  <c r="E118" i="6"/>
  <c r="D118" i="6"/>
  <c r="F118" i="6" s="1"/>
  <c r="F117" i="6"/>
  <c r="F116" i="6"/>
  <c r="E115" i="6"/>
  <c r="D1409" i="1" s="1"/>
  <c r="D115" i="6"/>
  <c r="F113" i="6"/>
  <c r="F112" i="6"/>
  <c r="F111" i="6"/>
  <c r="F110" i="6"/>
  <c r="F109" i="6"/>
  <c r="F108" i="6"/>
  <c r="E107" i="6"/>
  <c r="D1401" i="1" s="1"/>
  <c r="D107" i="6"/>
  <c r="F106" i="6"/>
  <c r="F105" i="6"/>
  <c r="F104" i="6"/>
  <c r="F103" i="6"/>
  <c r="F102" i="6"/>
  <c r="F101" i="6"/>
  <c r="F100" i="6"/>
  <c r="E99" i="6"/>
  <c r="D99" i="6"/>
  <c r="F99" i="6" s="1"/>
  <c r="F98" i="6"/>
  <c r="F97" i="6"/>
  <c r="F96" i="6"/>
  <c r="F95" i="6"/>
  <c r="E94" i="6"/>
  <c r="E89" i="6" s="1"/>
  <c r="D1383" i="1" s="1"/>
  <c r="D94" i="6"/>
  <c r="F94" i="6" s="1"/>
  <c r="F93" i="6"/>
  <c r="F92" i="6"/>
  <c r="F91" i="6"/>
  <c r="E90" i="6"/>
  <c r="D90" i="6"/>
  <c r="F90" i="6" s="1"/>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1360" i="1" s="1"/>
  <c r="D66" i="6"/>
  <c r="F66" i="6" s="1"/>
  <c r="F65" i="6"/>
  <c r="F64" i="6"/>
  <c r="F63" i="6"/>
  <c r="F62" i="6"/>
  <c r="E61" i="6"/>
  <c r="D1355" i="1" s="1"/>
  <c r="D61" i="6"/>
  <c r="F60" i="6"/>
  <c r="F59" i="6"/>
  <c r="F58" i="6"/>
  <c r="F57" i="6"/>
  <c r="F56" i="6"/>
  <c r="F55" i="6"/>
  <c r="E54" i="6"/>
  <c r="D54" i="6"/>
  <c r="F53" i="6"/>
  <c r="F52" i="6"/>
  <c r="F51" i="6"/>
  <c r="E50" i="6"/>
  <c r="D1344" i="1" s="1"/>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C1322" i="1" s="1"/>
  <c r="F27" i="6"/>
  <c r="F26" i="6"/>
  <c r="F25" i="6"/>
  <c r="F24" i="6"/>
  <c r="F23" i="6"/>
  <c r="F22" i="6"/>
  <c r="E22" i="6"/>
  <c r="D22" i="6"/>
  <c r="F21" i="6"/>
  <c r="F20" i="6"/>
  <c r="F19" i="6"/>
  <c r="F18" i="6"/>
  <c r="F17" i="6"/>
  <c r="F16" i="6"/>
  <c r="F15" i="6"/>
  <c r="F14" i="6"/>
  <c r="E13" i="6"/>
  <c r="D1307" i="1" s="1"/>
  <c r="D13" i="6"/>
  <c r="F13" i="6" s="1"/>
  <c r="F12" i="6"/>
  <c r="F11" i="6"/>
  <c r="E10" i="6"/>
  <c r="D10" i="6"/>
  <c r="C1304" i="1" s="1"/>
  <c r="F9" i="6"/>
  <c r="F8" i="6"/>
  <c r="F7" i="6"/>
  <c r="E6" i="6"/>
  <c r="D1300" i="1"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7" i="5"/>
  <c r="F256" i="5"/>
  <c r="F255" i="5"/>
  <c r="F254" i="5"/>
  <c r="F253" i="5"/>
  <c r="F252" i="5"/>
  <c r="F251" i="5"/>
  <c r="E250" i="5"/>
  <c r="E245" i="5" s="1"/>
  <c r="E237" i="5" s="1"/>
  <c r="I23" i="3" s="1"/>
  <c r="D250" i="5"/>
  <c r="F249" i="5"/>
  <c r="F248" i="5"/>
  <c r="F247" i="5"/>
  <c r="E246" i="5"/>
  <c r="D246" i="5"/>
  <c r="F246" i="5" s="1"/>
  <c r="F244" i="5"/>
  <c r="F243" i="5"/>
  <c r="E242" i="5"/>
  <c r="D242" i="5"/>
  <c r="F241" i="5"/>
  <c r="F240" i="5"/>
  <c r="E239" i="5"/>
  <c r="D1216" i="1" s="1"/>
  <c r="D239" i="5"/>
  <c r="F239" i="5" s="1"/>
  <c r="E238" i="5"/>
  <c r="D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C1184" i="1" s="1"/>
  <c r="F205" i="5"/>
  <c r="F204" i="5"/>
  <c r="F203" i="5"/>
  <c r="F202" i="5"/>
  <c r="F201" i="5"/>
  <c r="F200" i="5"/>
  <c r="F199" i="5"/>
  <c r="E198" i="5"/>
  <c r="E190" i="5" s="1"/>
  <c r="D198" i="5"/>
  <c r="F198" i="5" s="1"/>
  <c r="F197" i="5"/>
  <c r="F196" i="5"/>
  <c r="F195" i="5"/>
  <c r="F194" i="5"/>
  <c r="F193" i="5"/>
  <c r="F192" i="5"/>
  <c r="E191" i="5"/>
  <c r="D191" i="5"/>
  <c r="F189" i="5"/>
  <c r="F188" i="5"/>
  <c r="F187" i="5"/>
  <c r="F186" i="5"/>
  <c r="F185" i="5"/>
  <c r="F184" i="5"/>
  <c r="F183" i="5"/>
  <c r="F182" i="5"/>
  <c r="F181" i="5"/>
  <c r="E180" i="5"/>
  <c r="E177" i="5" s="1"/>
  <c r="D180" i="5"/>
  <c r="F180" i="5" s="1"/>
  <c r="F179" i="5"/>
  <c r="F178" i="5"/>
  <c r="F173" i="5"/>
  <c r="F172" i="5"/>
  <c r="F171" i="5"/>
  <c r="E170" i="5"/>
  <c r="D1148" i="1" s="1"/>
  <c r="D170" i="5"/>
  <c r="F169" i="5"/>
  <c r="F168" i="5"/>
  <c r="F167" i="5"/>
  <c r="F166" i="5"/>
  <c r="F165" i="5"/>
  <c r="E164" i="5"/>
  <c r="D1142" i="1" s="1"/>
  <c r="D164" i="5"/>
  <c r="F163" i="5"/>
  <c r="F162" i="5"/>
  <c r="F161" i="5"/>
  <c r="F160" i="5"/>
  <c r="F159" i="5"/>
  <c r="F158" i="5"/>
  <c r="F157" i="5"/>
  <c r="F156" i="5"/>
  <c r="F155" i="5"/>
  <c r="F154" i="5"/>
  <c r="F153" i="5"/>
  <c r="F152" i="5"/>
  <c r="F151" i="5"/>
  <c r="F150" i="5"/>
  <c r="F149" i="5"/>
  <c r="E149" i="5"/>
  <c r="H290" i="9" s="1"/>
  <c r="D149" i="5"/>
  <c r="G290" i="9" s="1"/>
  <c r="F148" i="5"/>
  <c r="F147" i="5"/>
  <c r="D146" i="5"/>
  <c r="C1124" i="1" s="1"/>
  <c r="F145" i="5"/>
  <c r="F144" i="5"/>
  <c r="F143" i="5"/>
  <c r="E142" i="5"/>
  <c r="D1120" i="1" s="1"/>
  <c r="D142" i="5"/>
  <c r="D134" i="5" s="1"/>
  <c r="C1112" i="1" s="1"/>
  <c r="F141" i="5"/>
  <c r="F140" i="5"/>
  <c r="F139" i="5"/>
  <c r="F138" i="5"/>
  <c r="F137" i="5"/>
  <c r="F136" i="5"/>
  <c r="E135" i="5"/>
  <c r="D1113" i="1" s="1"/>
  <c r="D135" i="5"/>
  <c r="F133" i="5"/>
  <c r="F132" i="5"/>
  <c r="F131" i="5"/>
  <c r="F130" i="5"/>
  <c r="F129" i="5"/>
  <c r="F128" i="5"/>
  <c r="F127" i="5"/>
  <c r="E126" i="5"/>
  <c r="D126" i="5"/>
  <c r="F125" i="5"/>
  <c r="F124" i="5"/>
  <c r="F123" i="5"/>
  <c r="F122" i="5"/>
  <c r="F121" i="5"/>
  <c r="F120" i="5"/>
  <c r="E119" i="5"/>
  <c r="D119" i="5"/>
  <c r="F119" i="5" s="1"/>
  <c r="F117" i="5"/>
  <c r="F116" i="5"/>
  <c r="F115" i="5"/>
  <c r="F114" i="5"/>
  <c r="F113" i="5"/>
  <c r="F112" i="5"/>
  <c r="F111" i="5"/>
  <c r="F110" i="5"/>
  <c r="F109" i="5"/>
  <c r="F108" i="5"/>
  <c r="F107" i="5"/>
  <c r="E106" i="5"/>
  <c r="D106" i="5"/>
  <c r="C1084" i="1" s="1"/>
  <c r="F105" i="5"/>
  <c r="F104" i="5"/>
  <c r="F103" i="5"/>
  <c r="F102" i="5"/>
  <c r="F101" i="5"/>
  <c r="F100" i="5"/>
  <c r="F99" i="5"/>
  <c r="F98" i="5"/>
  <c r="F97" i="5"/>
  <c r="F96" i="5"/>
  <c r="F95" i="5"/>
  <c r="F94" i="5"/>
  <c r="F93" i="5"/>
  <c r="F92" i="5"/>
  <c r="F91" i="5"/>
  <c r="F90" i="5"/>
  <c r="F89" i="5"/>
  <c r="F88" i="5"/>
  <c r="E88" i="5"/>
  <c r="D1066" i="1" s="1"/>
  <c r="D88" i="5"/>
  <c r="F86" i="5"/>
  <c r="F85" i="5"/>
  <c r="F84" i="5"/>
  <c r="F83" i="5"/>
  <c r="F82" i="5"/>
  <c r="F81" i="5"/>
  <c r="F80" i="5"/>
  <c r="E79" i="5"/>
  <c r="D79" i="5"/>
  <c r="F79" i="5" s="1"/>
  <c r="E78" i="5"/>
  <c r="D1056" i="1" s="1"/>
  <c r="F77" i="5"/>
  <c r="F76" i="5"/>
  <c r="F75" i="5"/>
  <c r="F74" i="5"/>
  <c r="F73" i="5"/>
  <c r="F72" i="5"/>
  <c r="F71" i="5"/>
  <c r="E70" i="5"/>
  <c r="D1048" i="1" s="1"/>
  <c r="D70" i="5"/>
  <c r="C1048" i="1" s="1"/>
  <c r="E69" i="5"/>
  <c r="D1047" i="1" s="1"/>
  <c r="F67" i="5"/>
  <c r="F66" i="5"/>
  <c r="F65" i="5"/>
  <c r="F64" i="5"/>
  <c r="E63" i="5"/>
  <c r="D63" i="5"/>
  <c r="F63" i="5" s="1"/>
  <c r="F62" i="5"/>
  <c r="F61" i="5"/>
  <c r="F60" i="5"/>
  <c r="F59" i="5"/>
  <c r="F58" i="5"/>
  <c r="F57" i="5"/>
  <c r="F56" i="5"/>
  <c r="E56" i="5"/>
  <c r="D56" i="5"/>
  <c r="F55" i="5"/>
  <c r="F54" i="5"/>
  <c r="F53" i="5"/>
  <c r="E52" i="5"/>
  <c r="D1030" i="1" s="1"/>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07" i="1" s="1"/>
  <c r="D29" i="5"/>
  <c r="F28" i="5"/>
  <c r="F27" i="5"/>
  <c r="F26" i="5"/>
  <c r="F25" i="5"/>
  <c r="F24" i="5"/>
  <c r="F23" i="5"/>
  <c r="F22" i="5"/>
  <c r="F21" i="5"/>
  <c r="F20" i="5"/>
  <c r="E19" i="5"/>
  <c r="D997" i="1" s="1"/>
  <c r="D19" i="5"/>
  <c r="C997" i="1" s="1"/>
  <c r="F18" i="5"/>
  <c r="F17" i="5"/>
  <c r="F16" i="5"/>
  <c r="F15" i="5"/>
  <c r="F14" i="5"/>
  <c r="E13" i="5"/>
  <c r="D13" i="5"/>
  <c r="C991" i="1"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D620" i="1" s="1"/>
  <c r="D626" i="4"/>
  <c r="F624" i="4"/>
  <c r="F623" i="4"/>
  <c r="F622" i="4"/>
  <c r="F621" i="4"/>
  <c r="F620" i="4"/>
  <c r="F619" i="4"/>
  <c r="F618" i="4"/>
  <c r="E617" i="4"/>
  <c r="D611" i="1" s="1"/>
  <c r="D617" i="4"/>
  <c r="F617" i="4" s="1"/>
  <c r="F616" i="4"/>
  <c r="F615" i="4"/>
  <c r="F614" i="4"/>
  <c r="F613" i="4"/>
  <c r="E612" i="4"/>
  <c r="D612" i="4"/>
  <c r="F611" i="4"/>
  <c r="F610" i="4"/>
  <c r="F609" i="4"/>
  <c r="F608" i="4"/>
  <c r="F607" i="4"/>
  <c r="F606" i="4"/>
  <c r="E605" i="4"/>
  <c r="D599" i="1" s="1"/>
  <c r="D605" i="4"/>
  <c r="C599" i="1" s="1"/>
  <c r="F604" i="4"/>
  <c r="E603" i="4"/>
  <c r="H143" i="9" s="1"/>
  <c r="D603" i="4"/>
  <c r="G143" i="9" s="1"/>
  <c r="F602" i="4"/>
  <c r="F601" i="4"/>
  <c r="F600" i="4"/>
  <c r="E599" i="4"/>
  <c r="D599" i="4"/>
  <c r="F599" i="4" s="1"/>
  <c r="F598" i="4"/>
  <c r="F597" i="4"/>
  <c r="F596" i="4"/>
  <c r="F595" i="4"/>
  <c r="E594" i="4"/>
  <c r="D588" i="1" s="1"/>
  <c r="D594" i="4"/>
  <c r="F594" i="4" s="1"/>
  <c r="F592" i="4"/>
  <c r="F591" i="4"/>
  <c r="E590" i="4"/>
  <c r="D590" i="4"/>
  <c r="C584" i="1" s="1"/>
  <c r="F589" i="4"/>
  <c r="F588" i="4"/>
  <c r="E587" i="4"/>
  <c r="D581" i="1" s="1"/>
  <c r="D587" i="4"/>
  <c r="F587" i="4" s="1"/>
  <c r="F586" i="4"/>
  <c r="E585" i="4"/>
  <c r="D585" i="4"/>
  <c r="F585" i="4" s="1"/>
  <c r="F584" i="4"/>
  <c r="F583" i="4"/>
  <c r="F582" i="4"/>
  <c r="E581" i="4"/>
  <c r="D581" i="4"/>
  <c r="F581" i="4" s="1"/>
  <c r="F579" i="4"/>
  <c r="F578" i="4"/>
  <c r="E577" i="4"/>
  <c r="D577" i="4"/>
  <c r="F577" i="4" s="1"/>
  <c r="F576" i="4"/>
  <c r="F575" i="4"/>
  <c r="E574" i="4"/>
  <c r="D568" i="1" s="1"/>
  <c r="D574" i="4"/>
  <c r="F574" i="4" s="1"/>
  <c r="F573" i="4"/>
  <c r="F572" i="4"/>
  <c r="E571" i="4"/>
  <c r="D565" i="1" s="1"/>
  <c r="D571" i="4"/>
  <c r="F571" i="4" s="1"/>
  <c r="F570" i="4"/>
  <c r="F569" i="4"/>
  <c r="E568" i="4"/>
  <c r="D562" i="1" s="1"/>
  <c r="D568" i="4"/>
  <c r="C562" i="1" s="1"/>
  <c r="F566" i="4"/>
  <c r="F565" i="4"/>
  <c r="F564" i="4"/>
  <c r="F563" i="4"/>
  <c r="E563" i="4"/>
  <c r="D557" i="1" s="1"/>
  <c r="D563" i="4"/>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29" i="1" s="1"/>
  <c r="D535" i="4"/>
  <c r="F535" i="4" s="1"/>
  <c r="F534" i="4"/>
  <c r="F533" i="4"/>
  <c r="F532" i="4"/>
  <c r="F531" i="4"/>
  <c r="E530" i="4"/>
  <c r="D530" i="4"/>
  <c r="F530" i="4" s="1"/>
  <c r="F527" i="4"/>
  <c r="F526" i="4"/>
  <c r="E525" i="4"/>
  <c r="D525" i="4"/>
  <c r="F525" i="4" s="1"/>
  <c r="F524" i="4"/>
  <c r="F523" i="4"/>
  <c r="E522" i="4"/>
  <c r="D516" i="1" s="1"/>
  <c r="D522" i="4"/>
  <c r="F522" i="4" s="1"/>
  <c r="F521" i="4"/>
  <c r="F520" i="4"/>
  <c r="E519" i="4"/>
  <c r="D513" i="1" s="1"/>
  <c r="D519" i="4"/>
  <c r="F519" i="4" s="1"/>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89" i="4"/>
  <c r="F488" i="4"/>
  <c r="F487" i="4"/>
  <c r="F486" i="4"/>
  <c r="E485" i="4"/>
  <c r="D485" i="4"/>
  <c r="F485" i="4" s="1"/>
  <c r="F483" i="4"/>
  <c r="F482" i="4"/>
  <c r="E481" i="4"/>
  <c r="D475" i="1" s="1"/>
  <c r="D481" i="4"/>
  <c r="F481" i="4" s="1"/>
  <c r="F480" i="4"/>
  <c r="F479" i="4"/>
  <c r="E478" i="4"/>
  <c r="D478" i="4"/>
  <c r="F478" i="4" s="1"/>
  <c r="F477" i="4"/>
  <c r="F476" i="4"/>
  <c r="F475" i="4"/>
  <c r="F474" i="4"/>
  <c r="E473" i="4"/>
  <c r="D467" i="1" s="1"/>
  <c r="D473" i="4"/>
  <c r="F471" i="4"/>
  <c r="F470" i="4"/>
  <c r="F469" i="4"/>
  <c r="E469" i="4"/>
  <c r="D469" i="4"/>
  <c r="F468" i="4"/>
  <c r="F467" i="4"/>
  <c r="E466" i="4"/>
  <c r="D466" i="4"/>
  <c r="F466" i="4" s="1"/>
  <c r="F465" i="4"/>
  <c r="F464" i="4"/>
  <c r="E463" i="4"/>
  <c r="D463" i="4"/>
  <c r="F463" i="4" s="1"/>
  <c r="F462" i="4"/>
  <c r="F461" i="4"/>
  <c r="E460" i="4"/>
  <c r="D454" i="1" s="1"/>
  <c r="D460" i="4"/>
  <c r="F458" i="4"/>
  <c r="F457" i="4"/>
  <c r="F456" i="4"/>
  <c r="E455" i="4"/>
  <c r="D449" i="1"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E422" i="4"/>
  <c r="D416" i="1" s="1"/>
  <c r="D422" i="4"/>
  <c r="E418" i="4"/>
  <c r="D418" i="4"/>
  <c r="E417" i="4"/>
  <c r="D417" i="4"/>
  <c r="E416" i="4"/>
  <c r="D416" i="4"/>
  <c r="F411" i="4"/>
  <c r="F410" i="4"/>
  <c r="F409" i="4"/>
  <c r="F406" i="4"/>
  <c r="F405" i="4"/>
  <c r="F404" i="4"/>
  <c r="F403" i="4"/>
  <c r="E402" i="4"/>
  <c r="D397" i="1" s="1"/>
  <c r="D402" i="4"/>
  <c r="F401" i="4"/>
  <c r="E400" i="4"/>
  <c r="D400" i="4"/>
  <c r="F400" i="4" s="1"/>
  <c r="F399" i="4"/>
  <c r="F398" i="4"/>
  <c r="E397" i="4"/>
  <c r="E396" i="4" s="1"/>
  <c r="D391" i="1" s="1"/>
  <c r="D397" i="4"/>
  <c r="F397" i="4" s="1"/>
  <c r="F395" i="4"/>
  <c r="F394" i="4"/>
  <c r="F393" i="4"/>
  <c r="F392" i="4"/>
  <c r="E391" i="4"/>
  <c r="D386" i="1" s="1"/>
  <c r="D391" i="4"/>
  <c r="F390" i="4"/>
  <c r="F389" i="4"/>
  <c r="E388" i="4"/>
  <c r="D388" i="4"/>
  <c r="F388" i="4" s="1"/>
  <c r="F387" i="4"/>
  <c r="F386" i="4"/>
  <c r="F385" i="4"/>
  <c r="F384" i="4"/>
  <c r="E383" i="4"/>
  <c r="D383" i="4"/>
  <c r="F383" i="4" s="1"/>
  <c r="F382" i="4"/>
  <c r="F381" i="4"/>
  <c r="F380" i="4"/>
  <c r="F379" i="4"/>
  <c r="E378" i="4"/>
  <c r="D373" i="1" s="1"/>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D351" i="1" s="1"/>
  <c r="D356" i="4"/>
  <c r="F356" i="4" s="1"/>
  <c r="F355" i="4"/>
  <c r="F354" i="4"/>
  <c r="F353" i="4"/>
  <c r="E352" i="4"/>
  <c r="D352"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D317" i="4"/>
  <c r="F316" i="4"/>
  <c r="F315" i="4"/>
  <c r="F314" i="4"/>
  <c r="F313" i="4"/>
  <c r="E312" i="4"/>
  <c r="D307" i="1" s="1"/>
  <c r="D312" i="4"/>
  <c r="F310" i="4"/>
  <c r="F309" i="4"/>
  <c r="F308" i="4"/>
  <c r="F307" i="4"/>
  <c r="F306" i="4"/>
  <c r="F305" i="4"/>
  <c r="E304" i="4"/>
  <c r="D304" i="4"/>
  <c r="F304" i="4" s="1"/>
  <c r="F303" i="4"/>
  <c r="F302" i="4"/>
  <c r="F301" i="4"/>
  <c r="E300" i="4"/>
  <c r="D300" i="4"/>
  <c r="C295" i="1" s="1"/>
  <c r="F296" i="4"/>
  <c r="F295" i="4"/>
  <c r="F294" i="4"/>
  <c r="F293" i="4"/>
  <c r="F292" i="4"/>
  <c r="E288" i="4"/>
  <c r="D288" i="4"/>
  <c r="F288" i="4" s="1"/>
  <c r="E287" i="4"/>
  <c r="D287" i="4"/>
  <c r="F287" i="4" s="1"/>
  <c r="F286" i="4"/>
  <c r="F285" i="4"/>
  <c r="F284" i="4"/>
  <c r="F283" i="4"/>
  <c r="F282" i="4"/>
  <c r="F281" i="4"/>
  <c r="F280" i="4"/>
  <c r="E279" i="4"/>
  <c r="D275" i="1" s="1"/>
  <c r="D279" i="4"/>
  <c r="F278" i="4"/>
  <c r="F277" i="4"/>
  <c r="F276" i="4"/>
  <c r="F275" i="4"/>
  <c r="F274" i="4"/>
  <c r="E273" i="4"/>
  <c r="D273" i="4"/>
  <c r="F272" i="4"/>
  <c r="F271" i="4"/>
  <c r="F270" i="4"/>
  <c r="F269" i="4"/>
  <c r="E268" i="4"/>
  <c r="D264" i="1" s="1"/>
  <c r="D268" i="4"/>
  <c r="F268" i="4" s="1"/>
  <c r="F267" i="4"/>
  <c r="F266" i="4"/>
  <c r="F265" i="4"/>
  <c r="E264" i="4"/>
  <c r="D264" i="4"/>
  <c r="C260" i="1" s="1"/>
  <c r="F262" i="4"/>
  <c r="F261" i="4"/>
  <c r="F260" i="4"/>
  <c r="E259" i="4"/>
  <c r="D255" i="1" s="1"/>
  <c r="D259" i="4"/>
  <c r="F258" i="4"/>
  <c r="F257" i="4"/>
  <c r="F256" i="4"/>
  <c r="F255" i="4"/>
  <c r="F254" i="4"/>
  <c r="E253" i="4"/>
  <c r="D253" i="4"/>
  <c r="F251" i="4"/>
  <c r="F250" i="4"/>
  <c r="F249" i="4"/>
  <c r="F248" i="4"/>
  <c r="E247" i="4"/>
  <c r="D247" i="4"/>
  <c r="F247" i="4" s="1"/>
  <c r="F246" i="4"/>
  <c r="F245" i="4"/>
  <c r="F244" i="4"/>
  <c r="E244" i="4"/>
  <c r="D240" i="1" s="1"/>
  <c r="D244" i="4"/>
  <c r="F243" i="4"/>
  <c r="F242" i="4"/>
  <c r="F241" i="4"/>
  <c r="E240" i="4"/>
  <c r="D240" i="4"/>
  <c r="F240" i="4" s="1"/>
  <c r="F239" i="4"/>
  <c r="F238" i="4"/>
  <c r="F237" i="4"/>
  <c r="E236" i="4"/>
  <c r="D232" i="1" s="1"/>
  <c r="D236" i="4"/>
  <c r="F235" i="4"/>
  <c r="F234" i="4"/>
  <c r="F233" i="4"/>
  <c r="F232" i="4"/>
  <c r="E231" i="4"/>
  <c r="D227" i="1" s="1"/>
  <c r="D231" i="4"/>
  <c r="C227" i="1" s="1"/>
  <c r="F230" i="4"/>
  <c r="F229" i="4"/>
  <c r="E228" i="4"/>
  <c r="D228" i="4"/>
  <c r="C224" i="1" s="1"/>
  <c r="F227" i="4"/>
  <c r="F226" i="4"/>
  <c r="E225" i="4"/>
  <c r="D225" i="4"/>
  <c r="F225" i="4" s="1"/>
  <c r="F223" i="4"/>
  <c r="F222" i="4"/>
  <c r="F221" i="4"/>
  <c r="F220" i="4"/>
  <c r="E219" i="4"/>
  <c r="D215" i="1" s="1"/>
  <c r="D219" i="4"/>
  <c r="F218" i="4"/>
  <c r="F217" i="4"/>
  <c r="E216" i="4"/>
  <c r="D216" i="4"/>
  <c r="F216" i="4" s="1"/>
  <c r="F214" i="4"/>
  <c r="F213" i="4"/>
  <c r="F212" i="4"/>
  <c r="F211" i="4"/>
  <c r="E210" i="4"/>
  <c r="D210" i="4"/>
  <c r="F209" i="4"/>
  <c r="F208" i="4"/>
  <c r="F207" i="4"/>
  <c r="F206" i="4"/>
  <c r="F205" i="4"/>
  <c r="F204" i="4"/>
  <c r="F203" i="4"/>
  <c r="E202" i="4"/>
  <c r="D198" i="1" s="1"/>
  <c r="D202" i="4"/>
  <c r="F201" i="4"/>
  <c r="F200" i="4"/>
  <c r="F199" i="4"/>
  <c r="F198" i="4"/>
  <c r="E197" i="4"/>
  <c r="D197" i="4"/>
  <c r="F195" i="4"/>
  <c r="F194" i="4"/>
  <c r="F193" i="4"/>
  <c r="F192" i="4"/>
  <c r="F191" i="4"/>
  <c r="F190" i="4"/>
  <c r="F189" i="4"/>
  <c r="E188" i="4"/>
  <c r="D184" i="1" s="1"/>
  <c r="D188" i="4"/>
  <c r="C184" i="1" s="1"/>
  <c r="F187" i="4"/>
  <c r="F186" i="4"/>
  <c r="F185" i="4"/>
  <c r="F184" i="4"/>
  <c r="F183" i="4"/>
  <c r="F182" i="4"/>
  <c r="F181" i="4"/>
  <c r="F180" i="4"/>
  <c r="F179" i="4"/>
  <c r="F178" i="4"/>
  <c r="E177" i="4"/>
  <c r="D177" i="4"/>
  <c r="C173" i="1" s="1"/>
  <c r="F176" i="4"/>
  <c r="F175" i="4"/>
  <c r="F174" i="4"/>
  <c r="F173" i="4"/>
  <c r="F172" i="4"/>
  <c r="F171" i="4"/>
  <c r="F170" i="4"/>
  <c r="E169" i="4"/>
  <c r="D165" i="1" s="1"/>
  <c r="D169" i="4"/>
  <c r="C165" i="1" s="1"/>
  <c r="F168" i="4"/>
  <c r="F167" i="4"/>
  <c r="F166" i="4"/>
  <c r="F165" i="4"/>
  <c r="E164" i="4"/>
  <c r="D164" i="4"/>
  <c r="C160" i="1" s="1"/>
  <c r="F162" i="4"/>
  <c r="F161" i="4"/>
  <c r="F160" i="4"/>
  <c r="E159" i="4"/>
  <c r="D159" i="4"/>
  <c r="F159" i="4" s="1"/>
  <c r="F158" i="4"/>
  <c r="F157" i="4"/>
  <c r="F156" i="4"/>
  <c r="F155" i="4"/>
  <c r="F154" i="4"/>
  <c r="E153" i="4"/>
  <c r="E152" i="4" s="1"/>
  <c r="D148" i="1" s="1"/>
  <c r="D153" i="4"/>
  <c r="C149" i="1" s="1"/>
  <c r="F150" i="4"/>
  <c r="F149" i="4"/>
  <c r="F148" i="4"/>
  <c r="F147" i="4"/>
  <c r="F146" i="4"/>
  <c r="F145" i="4"/>
  <c r="F144" i="4"/>
  <c r="F143" i="4"/>
  <c r="F142" i="4"/>
  <c r="F141" i="4"/>
  <c r="E140" i="4"/>
  <c r="E139" i="4" s="1"/>
  <c r="D135" i="1" s="1"/>
  <c r="D140" i="4"/>
  <c r="C136" i="1" s="1"/>
  <c r="F138" i="4"/>
  <c r="F137" i="4"/>
  <c r="F136" i="4"/>
  <c r="F135" i="4"/>
  <c r="E134" i="4"/>
  <c r="E133" i="4" s="1"/>
  <c r="D129" i="1" s="1"/>
  <c r="D134" i="4"/>
  <c r="F134"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08" i="1" s="1"/>
  <c r="D112" i="4"/>
  <c r="C108" i="1" s="1"/>
  <c r="F111" i="4"/>
  <c r="F110" i="4"/>
  <c r="F109" i="4"/>
  <c r="F108" i="4"/>
  <c r="E107" i="4"/>
  <c r="D103" i="1"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C79" i="1" s="1"/>
  <c r="F81" i="4"/>
  <c r="F80" i="4"/>
  <c r="F79" i="4"/>
  <c r="F78" i="4"/>
  <c r="E77" i="4"/>
  <c r="D77" i="4"/>
  <c r="F77" i="4" s="1"/>
  <c r="F76" i="4"/>
  <c r="F75" i="4"/>
  <c r="E74" i="4"/>
  <c r="D74" i="4"/>
  <c r="F74" i="4" s="1"/>
  <c r="F73" i="4"/>
  <c r="F72" i="4"/>
  <c r="E71" i="4"/>
  <c r="D71" i="4"/>
  <c r="F71" i="4" s="1"/>
  <c r="F70" i="4"/>
  <c r="F69" i="4"/>
  <c r="E68" i="4"/>
  <c r="D64" i="1" s="1"/>
  <c r="D68" i="4"/>
  <c r="F68" i="4" s="1"/>
  <c r="F67" i="4"/>
  <c r="F66" i="4"/>
  <c r="E65" i="4"/>
  <c r="D65" i="4"/>
  <c r="F65" i="4" s="1"/>
  <c r="F64" i="4"/>
  <c r="F63" i="4"/>
  <c r="E62" i="4"/>
  <c r="D58" i="1" s="1"/>
  <c r="D62" i="4"/>
  <c r="F62" i="4" s="1"/>
  <c r="F61" i="4"/>
  <c r="F60" i="4"/>
  <c r="E59" i="4"/>
  <c r="D59" i="4"/>
  <c r="F59" i="4" s="1"/>
  <c r="F58" i="4"/>
  <c r="F57" i="4"/>
  <c r="F56" i="4"/>
  <c r="F55" i="4"/>
  <c r="E54" i="4"/>
  <c r="D54" i="4"/>
  <c r="F54" i="4" s="1"/>
  <c r="F53" i="4"/>
  <c r="F52" i="4"/>
  <c r="E51" i="4"/>
  <c r="D51" i="4"/>
  <c r="F51" i="4" s="1"/>
  <c r="F49" i="4"/>
  <c r="F48" i="4"/>
  <c r="F47" i="4"/>
  <c r="F46" i="4"/>
  <c r="E45" i="4"/>
  <c r="E44" i="4" s="1"/>
  <c r="D45" i="4"/>
  <c r="D44" i="4" s="1"/>
  <c r="F44" i="4" s="1"/>
  <c r="F43" i="4"/>
  <c r="F42" i="4"/>
  <c r="F41" i="4"/>
  <c r="E40" i="4"/>
  <c r="D40" i="4"/>
  <c r="F40" i="4" s="1"/>
  <c r="F39" i="4"/>
  <c r="F38" i="4"/>
  <c r="F37" i="4"/>
  <c r="E37" i="4"/>
  <c r="D37" i="4"/>
  <c r="F36" i="4"/>
  <c r="F35" i="4"/>
  <c r="F34" i="4"/>
  <c r="F33" i="4"/>
  <c r="F32" i="4"/>
  <c r="F31" i="4"/>
  <c r="F30" i="4"/>
  <c r="E29" i="4"/>
  <c r="D25" i="1" s="1"/>
  <c r="D29" i="4"/>
  <c r="F28" i="4"/>
  <c r="F27" i="4"/>
  <c r="F26" i="4"/>
  <c r="F25" i="4"/>
  <c r="F24" i="4"/>
  <c r="E23" i="4"/>
  <c r="D23" i="4"/>
  <c r="F22" i="4"/>
  <c r="F21" i="4"/>
  <c r="F20" i="4"/>
  <c r="F19" i="4"/>
  <c r="F18" i="4"/>
  <c r="E17" i="4"/>
  <c r="D17" i="4"/>
  <c r="F16" i="4"/>
  <c r="F15" i="4"/>
  <c r="F14" i="4"/>
  <c r="F13" i="4"/>
  <c r="F12" i="4"/>
  <c r="F11" i="4"/>
  <c r="F10" i="4"/>
  <c r="F9"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H1578" i="1" s="1"/>
  <c r="C1577" i="1"/>
  <c r="C1575" i="1"/>
  <c r="H1575" i="1" s="1"/>
  <c r="C1574" i="1"/>
  <c r="H1574" i="1" s="1"/>
  <c r="C1573" i="1"/>
  <c r="C1572" i="1"/>
  <c r="H1572" i="1" s="1"/>
  <c r="C1571" i="1"/>
  <c r="H1571" i="1" s="1"/>
  <c r="C1569" i="1"/>
  <c r="C1568" i="1"/>
  <c r="H1568" i="1" s="1"/>
  <c r="C1567" i="1"/>
  <c r="H1567" i="1" s="1"/>
  <c r="C1566" i="1"/>
  <c r="H1566" i="1" s="1"/>
  <c r="C1564" i="1"/>
  <c r="G1564" i="1" s="1"/>
  <c r="C1563" i="1"/>
  <c r="H1563" i="1" s="1"/>
  <c r="C1562" i="1"/>
  <c r="H1562" i="1" s="1"/>
  <c r="C1561" i="1"/>
  <c r="G1559" i="1"/>
  <c r="C1559" i="1"/>
  <c r="H1559" i="1" s="1"/>
  <c r="C1558" i="1"/>
  <c r="H1558" i="1" s="1"/>
  <c r="C1557" i="1"/>
  <c r="H1557" i="1" s="1"/>
  <c r="C1556" i="1"/>
  <c r="H1556" i="1" s="1"/>
  <c r="C1554" i="1"/>
  <c r="H1554" i="1" s="1"/>
  <c r="C1553" i="1"/>
  <c r="C1552" i="1"/>
  <c r="H1552" i="1" s="1"/>
  <c r="G1551" i="1"/>
  <c r="C1551" i="1"/>
  <c r="H1551" i="1" s="1"/>
  <c r="H1550" i="1"/>
  <c r="G1550" i="1"/>
  <c r="C1549" i="1"/>
  <c r="H1549" i="1" s="1"/>
  <c r="C1548" i="1"/>
  <c r="G1548" i="1" s="1"/>
  <c r="C1547" i="1"/>
  <c r="C1546" i="1"/>
  <c r="H1546" i="1" s="1"/>
  <c r="C1545" i="1"/>
  <c r="C1544" i="1"/>
  <c r="H1544" i="1" s="1"/>
  <c r="C1543" i="1"/>
  <c r="C1542" i="1"/>
  <c r="G1542" i="1" s="1"/>
  <c r="C1541" i="1"/>
  <c r="H1541" i="1" s="1"/>
  <c r="C1539" i="1"/>
  <c r="C1538" i="1"/>
  <c r="H1538" i="1" s="1"/>
  <c r="C1537" i="1"/>
  <c r="H1537" i="1" s="1"/>
  <c r="C1536" i="1"/>
  <c r="H1536" i="1" s="1"/>
  <c r="C1535" i="1"/>
  <c r="H1535" i="1" s="1"/>
  <c r="C1534" i="1"/>
  <c r="H1534" i="1" s="1"/>
  <c r="C1533" i="1"/>
  <c r="C1532" i="1"/>
  <c r="H1532" i="1" s="1"/>
  <c r="C1531" i="1"/>
  <c r="C1530" i="1"/>
  <c r="H1530" i="1" s="1"/>
  <c r="C1529" i="1"/>
  <c r="H1529" i="1" s="1"/>
  <c r="C1528" i="1"/>
  <c r="H1528" i="1" s="1"/>
  <c r="C1527" i="1"/>
  <c r="C1526" i="1"/>
  <c r="H1526" i="1" s="1"/>
  <c r="C1523" i="1"/>
  <c r="H1523" i="1" s="1"/>
  <c r="C1522" i="1"/>
  <c r="H1522" i="1" s="1"/>
  <c r="C1521" i="1"/>
  <c r="C1520" i="1"/>
  <c r="H1520" i="1" s="1"/>
  <c r="C1519" i="1"/>
  <c r="H1519" i="1" s="1"/>
  <c r="C1516" i="1"/>
  <c r="H1516" i="1" s="1"/>
  <c r="C1515" i="1"/>
  <c r="H1515" i="1" s="1"/>
  <c r="C1514" i="1"/>
  <c r="H1514" i="1" s="1"/>
  <c r="C1513" i="1"/>
  <c r="C1512" i="1"/>
  <c r="H1512" i="1" s="1"/>
  <c r="C1510" i="1"/>
  <c r="H1510" i="1" s="1"/>
  <c r="C1509" i="1"/>
  <c r="H1509" i="1" s="1"/>
  <c r="C1508" i="1"/>
  <c r="H1508" i="1" s="1"/>
  <c r="C1507" i="1"/>
  <c r="C1506" i="1"/>
  <c r="H1506" i="1" s="1"/>
  <c r="C1505" i="1"/>
  <c r="H1505" i="1" s="1"/>
  <c r="C1504" i="1"/>
  <c r="H1504" i="1" s="1"/>
  <c r="G1503" i="1"/>
  <c r="C1503" i="1"/>
  <c r="H1503" i="1" s="1"/>
  <c r="C1502" i="1"/>
  <c r="H1502" i="1" s="1"/>
  <c r="C1500" i="1"/>
  <c r="G1500" i="1" s="1"/>
  <c r="C1498" i="1"/>
  <c r="H1498" i="1" s="1"/>
  <c r="C1497" i="1"/>
  <c r="H1497" i="1" s="1"/>
  <c r="C1496" i="1"/>
  <c r="H1496" i="1" s="1"/>
  <c r="C1495" i="1"/>
  <c r="C1494" i="1"/>
  <c r="H1494" i="1" s="1"/>
  <c r="H1492" i="1"/>
  <c r="C1492" i="1"/>
  <c r="G1492" i="1" s="1"/>
  <c r="C1491" i="1"/>
  <c r="H1491" i="1" s="1"/>
  <c r="C1490" i="1"/>
  <c r="H1490" i="1" s="1"/>
  <c r="C1489" i="1"/>
  <c r="H1489" i="1" s="1"/>
  <c r="C1488" i="1"/>
  <c r="H1488" i="1" s="1"/>
  <c r="C1487" i="1"/>
  <c r="C1486" i="1"/>
  <c r="H1486" i="1" s="1"/>
  <c r="C1485" i="1"/>
  <c r="H1485" i="1" s="1"/>
  <c r="C1484" i="1"/>
  <c r="H1484" i="1" s="1"/>
  <c r="C1482" i="1"/>
  <c r="H1482" i="1" s="1"/>
  <c r="C1480" i="1"/>
  <c r="H1480" i="1" s="1"/>
  <c r="D1479" i="1"/>
  <c r="C1479" i="1"/>
  <c r="H1479" i="1" s="1"/>
  <c r="D1478" i="1"/>
  <c r="C1478" i="1"/>
  <c r="D1477" i="1"/>
  <c r="C1477" i="1"/>
  <c r="D1476" i="1"/>
  <c r="H1476" i="1" s="1"/>
  <c r="C1476" i="1"/>
  <c r="D1475" i="1"/>
  <c r="C1475" i="1"/>
  <c r="D1474" i="1"/>
  <c r="G1474" i="1" s="1"/>
  <c r="C1474" i="1"/>
  <c r="J1474" i="1" s="1"/>
  <c r="D1473" i="1"/>
  <c r="C1473" i="1"/>
  <c r="D1472" i="1"/>
  <c r="C1472" i="1"/>
  <c r="G1471" i="1"/>
  <c r="D1471" i="1"/>
  <c r="J1471" i="1" s="1"/>
  <c r="C1471" i="1"/>
  <c r="D1470" i="1"/>
  <c r="C1470" i="1"/>
  <c r="H1468" i="1"/>
  <c r="D1468" i="1"/>
  <c r="C1468" i="1"/>
  <c r="D1467" i="1"/>
  <c r="C1467" i="1"/>
  <c r="D1466" i="1"/>
  <c r="C1466" i="1"/>
  <c r="G1465" i="1"/>
  <c r="D1465" i="1"/>
  <c r="H1465" i="1" s="1"/>
  <c r="C1465" i="1"/>
  <c r="D1464" i="1"/>
  <c r="G1464" i="1" s="1"/>
  <c r="C1464" i="1"/>
  <c r="H1464" i="1" s="1"/>
  <c r="I1464" i="1" s="1"/>
  <c r="D1463" i="1"/>
  <c r="H1463" i="1" s="1"/>
  <c r="C1463" i="1"/>
  <c r="D1462" i="1"/>
  <c r="H1462" i="1" s="1"/>
  <c r="C1462" i="1"/>
  <c r="D1461" i="1"/>
  <c r="C1461" i="1"/>
  <c r="D1460" i="1"/>
  <c r="C1460" i="1"/>
  <c r="D1459" i="1"/>
  <c r="C1459" i="1"/>
  <c r="D1458" i="1"/>
  <c r="C1458" i="1"/>
  <c r="D1457" i="1"/>
  <c r="G1457" i="1" s="1"/>
  <c r="C1457" i="1"/>
  <c r="D1456" i="1"/>
  <c r="C1456" i="1"/>
  <c r="D1455" i="1"/>
  <c r="C1455" i="1"/>
  <c r="G1455" i="1" s="1"/>
  <c r="D1452" i="1"/>
  <c r="C1452" i="1"/>
  <c r="J1452" i="1" s="1"/>
  <c r="D1451" i="1"/>
  <c r="C1451" i="1"/>
  <c r="D1450" i="1"/>
  <c r="H1450" i="1" s="1"/>
  <c r="C1450" i="1"/>
  <c r="D1449" i="1"/>
  <c r="C1449" i="1"/>
  <c r="D1448" i="1"/>
  <c r="C1448" i="1"/>
  <c r="D1447" i="1"/>
  <c r="C1447" i="1"/>
  <c r="G1446" i="1"/>
  <c r="I1446" i="1" s="1"/>
  <c r="D1446" i="1"/>
  <c r="H1446" i="1" s="1"/>
  <c r="C1446" i="1"/>
  <c r="J1446" i="1" s="1"/>
  <c r="C1445" i="1"/>
  <c r="D1444" i="1"/>
  <c r="C1444" i="1"/>
  <c r="D1443" i="1"/>
  <c r="C1443" i="1"/>
  <c r="D1442" i="1"/>
  <c r="C1442" i="1"/>
  <c r="D1441" i="1"/>
  <c r="C1441" i="1"/>
  <c r="D1440" i="1"/>
  <c r="C1440" i="1"/>
  <c r="D1439" i="1"/>
  <c r="C1439" i="1"/>
  <c r="J1439" i="1" s="1"/>
  <c r="D1438" i="1"/>
  <c r="C1438" i="1"/>
  <c r="D1434" i="1"/>
  <c r="C1434" i="1"/>
  <c r="H1434" i="1" s="1"/>
  <c r="D1433" i="1"/>
  <c r="H1433" i="1" s="1"/>
  <c r="C1433" i="1"/>
  <c r="D1432" i="1"/>
  <c r="C1432" i="1"/>
  <c r="H1431" i="1"/>
  <c r="G1431" i="1"/>
  <c r="D1431" i="1"/>
  <c r="C1431" i="1"/>
  <c r="D1430" i="1"/>
  <c r="C1430" i="1"/>
  <c r="H1430" i="1" s="1"/>
  <c r="D1429" i="1"/>
  <c r="C1429" i="1"/>
  <c r="D1428" i="1"/>
  <c r="C1428" i="1"/>
  <c r="D1427" i="1"/>
  <c r="C1427" i="1"/>
  <c r="D1426" i="1"/>
  <c r="C1426" i="1"/>
  <c r="D1425" i="1"/>
  <c r="C1425" i="1"/>
  <c r="H1425" i="1" s="1"/>
  <c r="D1424" i="1"/>
  <c r="D1422" i="1"/>
  <c r="C1422" i="1"/>
  <c r="H1422" i="1" s="1"/>
  <c r="D1421" i="1"/>
  <c r="C1421" i="1"/>
  <c r="D1420" i="1"/>
  <c r="C1420" i="1"/>
  <c r="D1419" i="1"/>
  <c r="H1419" i="1" s="1"/>
  <c r="C1419" i="1"/>
  <c r="D1418" i="1"/>
  <c r="C1418" i="1"/>
  <c r="D1417" i="1"/>
  <c r="C1417" i="1"/>
  <c r="D1415" i="1"/>
  <c r="C1415" i="1"/>
  <c r="G1415" i="1" s="1"/>
  <c r="D1414" i="1"/>
  <c r="C1414" i="1"/>
  <c r="D1413" i="1"/>
  <c r="G1413" i="1" s="1"/>
  <c r="C1413" i="1"/>
  <c r="H1413" i="1" s="1"/>
  <c r="D1412" i="1"/>
  <c r="C1412" i="1"/>
  <c r="D1411" i="1"/>
  <c r="C1411" i="1"/>
  <c r="D1410" i="1"/>
  <c r="C1410" i="1"/>
  <c r="C1409" i="1"/>
  <c r="D1407" i="1"/>
  <c r="C1407" i="1"/>
  <c r="H1407" i="1" s="1"/>
  <c r="D1406" i="1"/>
  <c r="C1406" i="1"/>
  <c r="H1406" i="1" s="1"/>
  <c r="D1405" i="1"/>
  <c r="C1405" i="1"/>
  <c r="D1404" i="1"/>
  <c r="C1404" i="1"/>
  <c r="H1404" i="1" s="1"/>
  <c r="D1403" i="1"/>
  <c r="C1403" i="1"/>
  <c r="G1403" i="1" s="1"/>
  <c r="D1402" i="1"/>
  <c r="C1402" i="1"/>
  <c r="D1400" i="1"/>
  <c r="C1400" i="1"/>
  <c r="D1399" i="1"/>
  <c r="C1399" i="1"/>
  <c r="D1398" i="1"/>
  <c r="C1398" i="1"/>
  <c r="D1397" i="1"/>
  <c r="C1397" i="1"/>
  <c r="D1396" i="1"/>
  <c r="C1396" i="1"/>
  <c r="D1395" i="1"/>
  <c r="C1395" i="1"/>
  <c r="H1395" i="1" s="1"/>
  <c r="D1394" i="1"/>
  <c r="C1394" i="1"/>
  <c r="H1394" i="1" s="1"/>
  <c r="D1393" i="1"/>
  <c r="C1393" i="1"/>
  <c r="D1392" i="1"/>
  <c r="H1392" i="1" s="1"/>
  <c r="C1392" i="1"/>
  <c r="D1391" i="1"/>
  <c r="C1391" i="1"/>
  <c r="G1391" i="1" s="1"/>
  <c r="D1390" i="1"/>
  <c r="C1390" i="1"/>
  <c r="D1389" i="1"/>
  <c r="C1389" i="1"/>
  <c r="H1389" i="1" s="1"/>
  <c r="D1388" i="1"/>
  <c r="D1387" i="1"/>
  <c r="C1387" i="1"/>
  <c r="D1386" i="1"/>
  <c r="C1386" i="1"/>
  <c r="H1386" i="1" s="1"/>
  <c r="D1385" i="1"/>
  <c r="C1385" i="1"/>
  <c r="D1384" i="1"/>
  <c r="C1384" i="1"/>
  <c r="D1382" i="1"/>
  <c r="C1382" i="1"/>
  <c r="D1381" i="1"/>
  <c r="C1381" i="1"/>
  <c r="D1380" i="1"/>
  <c r="C1380" i="1"/>
  <c r="D1379" i="1"/>
  <c r="C1379" i="1"/>
  <c r="D1378" i="1"/>
  <c r="C1378" i="1"/>
  <c r="D1377" i="1"/>
  <c r="H1377" i="1" s="1"/>
  <c r="C1377" i="1"/>
  <c r="G1377" i="1" s="1"/>
  <c r="D1375" i="1"/>
  <c r="C1375" i="1"/>
  <c r="D1374" i="1"/>
  <c r="C1374" i="1"/>
  <c r="G1374" i="1" s="1"/>
  <c r="D1373" i="1"/>
  <c r="H1373" i="1" s="1"/>
  <c r="C1373" i="1"/>
  <c r="G1373" i="1" s="1"/>
  <c r="D1372" i="1"/>
  <c r="C1372" i="1"/>
  <c r="H1372" i="1" s="1"/>
  <c r="D1371" i="1"/>
  <c r="C1371" i="1"/>
  <c r="D1370" i="1"/>
  <c r="C1370" i="1"/>
  <c r="G1370" i="1" s="1"/>
  <c r="D1368" i="1"/>
  <c r="H1368" i="1" s="1"/>
  <c r="C1368" i="1"/>
  <c r="D1367" i="1"/>
  <c r="C1367" i="1"/>
  <c r="D1366" i="1"/>
  <c r="H1366" i="1" s="1"/>
  <c r="C1366" i="1"/>
  <c r="D1365" i="1"/>
  <c r="C1365" i="1"/>
  <c r="G1365" i="1" s="1"/>
  <c r="D1364" i="1"/>
  <c r="C1364" i="1"/>
  <c r="G1364" i="1" s="1"/>
  <c r="D1363" i="1"/>
  <c r="G1363" i="1" s="1"/>
  <c r="C1363" i="1"/>
  <c r="H1363" i="1" s="1"/>
  <c r="D1362" i="1"/>
  <c r="C1362" i="1"/>
  <c r="D1361" i="1"/>
  <c r="H1361" i="1" s="1"/>
  <c r="C1361" i="1"/>
  <c r="G1361" i="1" s="1"/>
  <c r="D1359" i="1"/>
  <c r="C1359" i="1"/>
  <c r="D1358" i="1"/>
  <c r="C1358" i="1"/>
  <c r="D1357" i="1"/>
  <c r="C1357" i="1"/>
  <c r="D1356" i="1"/>
  <c r="C1356" i="1"/>
  <c r="G1354" i="1"/>
  <c r="D1354" i="1"/>
  <c r="C1354" i="1"/>
  <c r="H1354" i="1" s="1"/>
  <c r="D1353" i="1"/>
  <c r="C1353" i="1"/>
  <c r="H1352" i="1"/>
  <c r="D1352" i="1"/>
  <c r="C1352" i="1"/>
  <c r="G1352" i="1" s="1"/>
  <c r="D1351" i="1"/>
  <c r="C1351" i="1"/>
  <c r="H1351" i="1" s="1"/>
  <c r="D1350" i="1"/>
  <c r="C1350" i="1"/>
  <c r="D1349" i="1"/>
  <c r="C1349" i="1"/>
  <c r="D1348" i="1"/>
  <c r="C1348" i="1"/>
  <c r="D1347" i="1"/>
  <c r="H1347" i="1" s="1"/>
  <c r="C1347" i="1"/>
  <c r="D1346" i="1"/>
  <c r="C1346" i="1"/>
  <c r="D1345" i="1"/>
  <c r="H1345" i="1" s="1"/>
  <c r="C1345" i="1"/>
  <c r="C1344" i="1"/>
  <c r="D1343" i="1"/>
  <c r="H1343" i="1" s="1"/>
  <c r="C1343" i="1"/>
  <c r="D1342" i="1"/>
  <c r="C1342" i="1"/>
  <c r="D1341" i="1"/>
  <c r="C1341" i="1"/>
  <c r="D1340" i="1"/>
  <c r="H1340" i="1" s="1"/>
  <c r="C1340" i="1"/>
  <c r="G1340" i="1" s="1"/>
  <c r="D1339" i="1"/>
  <c r="C1339" i="1"/>
  <c r="D1338" i="1"/>
  <c r="H1338" i="1" s="1"/>
  <c r="C1338" i="1"/>
  <c r="D1337" i="1"/>
  <c r="D1336" i="1"/>
  <c r="C1336" i="1"/>
  <c r="D1335" i="1"/>
  <c r="C1335" i="1"/>
  <c r="G1335" i="1" s="1"/>
  <c r="D1334" i="1"/>
  <c r="H1334" i="1" s="1"/>
  <c r="C1334" i="1"/>
  <c r="G1334" i="1" s="1"/>
  <c r="D1333" i="1"/>
  <c r="C1333" i="1"/>
  <c r="D1332" i="1"/>
  <c r="C1332" i="1"/>
  <c r="D1331" i="1"/>
  <c r="C1331" i="1"/>
  <c r="G1331" i="1" s="1"/>
  <c r="D1330" i="1"/>
  <c r="C1330" i="1"/>
  <c r="D1328" i="1"/>
  <c r="C1328" i="1"/>
  <c r="D1327" i="1"/>
  <c r="C1327" i="1"/>
  <c r="H1327" i="1" s="1"/>
  <c r="D1326" i="1"/>
  <c r="C1326" i="1"/>
  <c r="G1326" i="1" s="1"/>
  <c r="D1325" i="1"/>
  <c r="C1325" i="1"/>
  <c r="G1325" i="1" s="1"/>
  <c r="D1324" i="1"/>
  <c r="C1324" i="1"/>
  <c r="H1324" i="1" s="1"/>
  <c r="D1323" i="1"/>
  <c r="C1323" i="1"/>
  <c r="D1322" i="1"/>
  <c r="D1321" i="1"/>
  <c r="C1321" i="1"/>
  <c r="H1321" i="1" s="1"/>
  <c r="D1320" i="1"/>
  <c r="C1320" i="1"/>
  <c r="D1319" i="1"/>
  <c r="C1319" i="1"/>
  <c r="D1318" i="1"/>
  <c r="C1318" i="1"/>
  <c r="D1317" i="1"/>
  <c r="H1317" i="1" s="1"/>
  <c r="C1317" i="1"/>
  <c r="D1316" i="1"/>
  <c r="C1316" i="1"/>
  <c r="D1315" i="1"/>
  <c r="C1315" i="1"/>
  <c r="H1315" i="1" s="1"/>
  <c r="D1314" i="1"/>
  <c r="C1314" i="1"/>
  <c r="G1314" i="1" s="1"/>
  <c r="D1313" i="1"/>
  <c r="C1313" i="1"/>
  <c r="G1313" i="1" s="1"/>
  <c r="D1312" i="1"/>
  <c r="C1312" i="1"/>
  <c r="D1311" i="1"/>
  <c r="C1311" i="1"/>
  <c r="D1310" i="1"/>
  <c r="C1310" i="1"/>
  <c r="G1310" i="1" s="1"/>
  <c r="D1309" i="1"/>
  <c r="C1309" i="1"/>
  <c r="G1309" i="1" s="1"/>
  <c r="D1308" i="1"/>
  <c r="C1308" i="1"/>
  <c r="H1306" i="1"/>
  <c r="G1306" i="1"/>
  <c r="D1306" i="1"/>
  <c r="C1306" i="1"/>
  <c r="D1305" i="1"/>
  <c r="C1305" i="1"/>
  <c r="H1304" i="1"/>
  <c r="D1304" i="1"/>
  <c r="D1303" i="1"/>
  <c r="C1303" i="1"/>
  <c r="H1303" i="1" s="1"/>
  <c r="D1302" i="1"/>
  <c r="C1302" i="1"/>
  <c r="D1301" i="1"/>
  <c r="C1301" i="1"/>
  <c r="D1298" i="1"/>
  <c r="C1298" i="1"/>
  <c r="G1298" i="1" s="1"/>
  <c r="D1297" i="1"/>
  <c r="C1297" i="1"/>
  <c r="D1296" i="1"/>
  <c r="C1296" i="1"/>
  <c r="D1295" i="1"/>
  <c r="C1295" i="1"/>
  <c r="G1295" i="1" s="1"/>
  <c r="D1294" i="1"/>
  <c r="C1294" i="1"/>
  <c r="G1294" i="1" s="1"/>
  <c r="D1293" i="1"/>
  <c r="C1293" i="1"/>
  <c r="H1293" i="1" s="1"/>
  <c r="D1292" i="1"/>
  <c r="C1292" i="1"/>
  <c r="H1292" i="1" s="1"/>
  <c r="D1291" i="1"/>
  <c r="C1291" i="1"/>
  <c r="H1291" i="1" s="1"/>
  <c r="D1290" i="1"/>
  <c r="C1290" i="1"/>
  <c r="D1289" i="1"/>
  <c r="C1289" i="1"/>
  <c r="G1289" i="1" s="1"/>
  <c r="D1288" i="1"/>
  <c r="C1288" i="1"/>
  <c r="D1287" i="1"/>
  <c r="C1287" i="1"/>
  <c r="D1286" i="1"/>
  <c r="C1286" i="1"/>
  <c r="D1285" i="1"/>
  <c r="C1285" i="1"/>
  <c r="D1284" i="1"/>
  <c r="H1284" i="1" s="1"/>
  <c r="C1284" i="1"/>
  <c r="D1283" i="1"/>
  <c r="C1283" i="1"/>
  <c r="D1282" i="1"/>
  <c r="H1282" i="1" s="1"/>
  <c r="C1282" i="1"/>
  <c r="D1281" i="1"/>
  <c r="C1281" i="1"/>
  <c r="G1281" i="1" s="1"/>
  <c r="D1280" i="1"/>
  <c r="C1280" i="1"/>
  <c r="G1280" i="1" s="1"/>
  <c r="D1279" i="1"/>
  <c r="H1279" i="1" s="1"/>
  <c r="C1279" i="1"/>
  <c r="D1278" i="1"/>
  <c r="C1278" i="1"/>
  <c r="D1277" i="1"/>
  <c r="C1277" i="1"/>
  <c r="G1277" i="1" s="1"/>
  <c r="D1276" i="1"/>
  <c r="C1276" i="1"/>
  <c r="D1275" i="1"/>
  <c r="C1275" i="1"/>
  <c r="D1274" i="1"/>
  <c r="H1274" i="1" s="1"/>
  <c r="C1274" i="1"/>
  <c r="D1273" i="1"/>
  <c r="C1273" i="1"/>
  <c r="H1273" i="1" s="1"/>
  <c r="D1272" i="1"/>
  <c r="C1272" i="1"/>
  <c r="G1272" i="1" s="1"/>
  <c r="D1271" i="1"/>
  <c r="C1271" i="1"/>
  <c r="G1271" i="1" s="1"/>
  <c r="D1270" i="1"/>
  <c r="C1270" i="1"/>
  <c r="D1269" i="1"/>
  <c r="C1269" i="1"/>
  <c r="D1268" i="1"/>
  <c r="C1268" i="1"/>
  <c r="G1268" i="1" s="1"/>
  <c r="D1267" i="1"/>
  <c r="C1267" i="1"/>
  <c r="D1266" i="1"/>
  <c r="C1266" i="1"/>
  <c r="H1266" i="1" s="1"/>
  <c r="D1265" i="1"/>
  <c r="C1265" i="1"/>
  <c r="D1264" i="1"/>
  <c r="C1264" i="1"/>
  <c r="H1264" i="1" s="1"/>
  <c r="D1263" i="1"/>
  <c r="C1263" i="1"/>
  <c r="D1262" i="1"/>
  <c r="C1262" i="1"/>
  <c r="D1261" i="1"/>
  <c r="C1261" i="1"/>
  <c r="D1260" i="1"/>
  <c r="C1260" i="1"/>
  <c r="D1259" i="1"/>
  <c r="H1259" i="1" s="1"/>
  <c r="C1259" i="1"/>
  <c r="G1258" i="1"/>
  <c r="D1258" i="1"/>
  <c r="C1258" i="1"/>
  <c r="D1257" i="1"/>
  <c r="C1257" i="1"/>
  <c r="D1256" i="1"/>
  <c r="C1256" i="1"/>
  <c r="D1255" i="1"/>
  <c r="C1255" i="1"/>
  <c r="H1255" i="1" s="1"/>
  <c r="D1254" i="1"/>
  <c r="H1254" i="1" s="1"/>
  <c r="C1254" i="1"/>
  <c r="D1253" i="1"/>
  <c r="C1253" i="1"/>
  <c r="G1253" i="1" s="1"/>
  <c r="D1252" i="1"/>
  <c r="G1252" i="1" s="1"/>
  <c r="C1252" i="1"/>
  <c r="H1252" i="1" s="1"/>
  <c r="D1251" i="1"/>
  <c r="C1251" i="1"/>
  <c r="D1250" i="1"/>
  <c r="C1250" i="1"/>
  <c r="D1249" i="1"/>
  <c r="H1249" i="1" s="1"/>
  <c r="C1249" i="1"/>
  <c r="D1248" i="1"/>
  <c r="C1248" i="1"/>
  <c r="D1247" i="1"/>
  <c r="H1247" i="1" s="1"/>
  <c r="C1247" i="1"/>
  <c r="D1246" i="1"/>
  <c r="C1246" i="1"/>
  <c r="D1245" i="1"/>
  <c r="C1245" i="1"/>
  <c r="G1245" i="1" s="1"/>
  <c r="H1244" i="1"/>
  <c r="D1244" i="1"/>
  <c r="C1244" i="1"/>
  <c r="G1244" i="1" s="1"/>
  <c r="D1243" i="1"/>
  <c r="C1243" i="1"/>
  <c r="D1242" i="1"/>
  <c r="C1242" i="1"/>
  <c r="D1241" i="1"/>
  <c r="C1241" i="1"/>
  <c r="D1240" i="1"/>
  <c r="C1240" i="1"/>
  <c r="D1239" i="1"/>
  <c r="C1239" i="1"/>
  <c r="H1239" i="1" s="1"/>
  <c r="D1238" i="1"/>
  <c r="C1238" i="1"/>
  <c r="D1237" i="1"/>
  <c r="C1237" i="1"/>
  <c r="C1236" i="1"/>
  <c r="D1234" i="1"/>
  <c r="C1234" i="1"/>
  <c r="H1234" i="1" s="1"/>
  <c r="D1233" i="1"/>
  <c r="C1233" i="1"/>
  <c r="D1232" i="1"/>
  <c r="C1232" i="1"/>
  <c r="G1232" i="1" s="1"/>
  <c r="D1231" i="1"/>
  <c r="H1231" i="1" s="1"/>
  <c r="C1231" i="1"/>
  <c r="D1230" i="1"/>
  <c r="C1230" i="1"/>
  <c r="D1229" i="1"/>
  <c r="C1229" i="1"/>
  <c r="D1228" i="1"/>
  <c r="C1228" i="1"/>
  <c r="C1227" i="1"/>
  <c r="D1226" i="1"/>
  <c r="C1226" i="1"/>
  <c r="D1225" i="1"/>
  <c r="C1225" i="1"/>
  <c r="H1225" i="1" s="1"/>
  <c r="D1224" i="1"/>
  <c r="C1224" i="1"/>
  <c r="D1223" i="1"/>
  <c r="D1221" i="1"/>
  <c r="C1221" i="1"/>
  <c r="G1221" i="1" s="1"/>
  <c r="D1220" i="1"/>
  <c r="C1220" i="1"/>
  <c r="D1219" i="1"/>
  <c r="D1218" i="1"/>
  <c r="C1218" i="1"/>
  <c r="D1217" i="1"/>
  <c r="C1217" i="1"/>
  <c r="G1217" i="1" s="1"/>
  <c r="D1213" i="1"/>
  <c r="C1213" i="1"/>
  <c r="D1212" i="1"/>
  <c r="C1212" i="1"/>
  <c r="D1211" i="1"/>
  <c r="H1211" i="1" s="1"/>
  <c r="C1211" i="1"/>
  <c r="G1211" i="1" s="1"/>
  <c r="D1210" i="1"/>
  <c r="G1210" i="1" s="1"/>
  <c r="C1210" i="1"/>
  <c r="H1210" i="1" s="1"/>
  <c r="D1209" i="1"/>
  <c r="C1209" i="1"/>
  <c r="D1208" i="1"/>
  <c r="C1208" i="1"/>
  <c r="G1207" i="1"/>
  <c r="D1207" i="1"/>
  <c r="C1207" i="1"/>
  <c r="D1206" i="1"/>
  <c r="C1206" i="1"/>
  <c r="G1206" i="1" s="1"/>
  <c r="D1205" i="1"/>
  <c r="C1205" i="1"/>
  <c r="H1205" i="1" s="1"/>
  <c r="D1204" i="1"/>
  <c r="C1204" i="1"/>
  <c r="D1203" i="1"/>
  <c r="C1203" i="1"/>
  <c r="H1203" i="1" s="1"/>
  <c r="D1202" i="1"/>
  <c r="C1202" i="1"/>
  <c r="G1202" i="1" s="1"/>
  <c r="D1201" i="1"/>
  <c r="D1200" i="1"/>
  <c r="C1200" i="1"/>
  <c r="D1199" i="1"/>
  <c r="C1199" i="1"/>
  <c r="D1198" i="1"/>
  <c r="C1198" i="1"/>
  <c r="H1197" i="1"/>
  <c r="D1197" i="1"/>
  <c r="C1197" i="1"/>
  <c r="G1197" i="1" s="1"/>
  <c r="D1196" i="1"/>
  <c r="C1196" i="1"/>
  <c r="G1196" i="1" s="1"/>
  <c r="D1195" i="1"/>
  <c r="H1195" i="1" s="1"/>
  <c r="C1195" i="1"/>
  <c r="D1194" i="1"/>
  <c r="C1194" i="1"/>
  <c r="D1193" i="1"/>
  <c r="H1193" i="1" s="1"/>
  <c r="C1193" i="1"/>
  <c r="D1192" i="1"/>
  <c r="C1192" i="1"/>
  <c r="G1192" i="1" s="1"/>
  <c r="D1191" i="1"/>
  <c r="C1191" i="1"/>
  <c r="G1191" i="1" s="1"/>
  <c r="D1190" i="1"/>
  <c r="C1190" i="1"/>
  <c r="D1189" i="1"/>
  <c r="G1189" i="1" s="1"/>
  <c r="C1189" i="1"/>
  <c r="D1188" i="1"/>
  <c r="C1188" i="1"/>
  <c r="D1187" i="1"/>
  <c r="C1187" i="1"/>
  <c r="G1187" i="1" s="1"/>
  <c r="D1186" i="1"/>
  <c r="C1186" i="1"/>
  <c r="D1185" i="1"/>
  <c r="C1185" i="1"/>
  <c r="D1182" i="1"/>
  <c r="C1182" i="1"/>
  <c r="D1181" i="1"/>
  <c r="C1181" i="1"/>
  <c r="D1180" i="1"/>
  <c r="C1180" i="1"/>
  <c r="D1179" i="1"/>
  <c r="C1179" i="1"/>
  <c r="H1179" i="1" s="1"/>
  <c r="D1178" i="1"/>
  <c r="C1178" i="1"/>
  <c r="D1177" i="1"/>
  <c r="C1177" i="1"/>
  <c r="D1176" i="1"/>
  <c r="C1176" i="1"/>
  <c r="D1175" i="1"/>
  <c r="C1175" i="1"/>
  <c r="D1174" i="1"/>
  <c r="C1174" i="1"/>
  <c r="D1173" i="1"/>
  <c r="C1173" i="1"/>
  <c r="D1172" i="1"/>
  <c r="C1172" i="1"/>
  <c r="G1172" i="1" s="1"/>
  <c r="D1171" i="1"/>
  <c r="C1171" i="1"/>
  <c r="G1171" i="1" s="1"/>
  <c r="D1170" i="1"/>
  <c r="C1170" i="1"/>
  <c r="H1170" i="1" s="1"/>
  <c r="H1169" i="1"/>
  <c r="D1169" i="1"/>
  <c r="C1169" i="1"/>
  <c r="D1168" i="1"/>
  <c r="C1168" i="1"/>
  <c r="D1166" i="1"/>
  <c r="C1166" i="1"/>
  <c r="G1166" i="1" s="1"/>
  <c r="D1165" i="1"/>
  <c r="C1165" i="1"/>
  <c r="D1164" i="1"/>
  <c r="C1164" i="1"/>
  <c r="D1163" i="1"/>
  <c r="C1163" i="1"/>
  <c r="D1162" i="1"/>
  <c r="C1162" i="1"/>
  <c r="D1161" i="1"/>
  <c r="C1161" i="1"/>
  <c r="D1160" i="1"/>
  <c r="C1160" i="1"/>
  <c r="G1160" i="1" s="1"/>
  <c r="H1159" i="1"/>
  <c r="G1159" i="1"/>
  <c r="D1159" i="1"/>
  <c r="C1159" i="1"/>
  <c r="D1158" i="1"/>
  <c r="H1158" i="1" s="1"/>
  <c r="C1158" i="1"/>
  <c r="D1157" i="1"/>
  <c r="C1157" i="1"/>
  <c r="G1157" i="1" s="1"/>
  <c r="D1156" i="1"/>
  <c r="C1156" i="1"/>
  <c r="D1155" i="1"/>
  <c r="C1155" i="1"/>
  <c r="D1154" i="1"/>
  <c r="D1151" i="1"/>
  <c r="H1151" i="1" s="1"/>
  <c r="C1151" i="1"/>
  <c r="D1150" i="1"/>
  <c r="C1150" i="1"/>
  <c r="D1149" i="1"/>
  <c r="C1149" i="1"/>
  <c r="D1147" i="1"/>
  <c r="C1147" i="1"/>
  <c r="H1146" i="1"/>
  <c r="D1146" i="1"/>
  <c r="C1146" i="1"/>
  <c r="G1146" i="1" s="1"/>
  <c r="D1145" i="1"/>
  <c r="C1145" i="1"/>
  <c r="D1144" i="1"/>
  <c r="C1144" i="1"/>
  <c r="D1143" i="1"/>
  <c r="C1143" i="1"/>
  <c r="D1141" i="1"/>
  <c r="C1141" i="1"/>
  <c r="D1140" i="1"/>
  <c r="C1140" i="1"/>
  <c r="H1140" i="1" s="1"/>
  <c r="D1139" i="1"/>
  <c r="C1139" i="1"/>
  <c r="D1138" i="1"/>
  <c r="C1138" i="1"/>
  <c r="H1138" i="1" s="1"/>
  <c r="D1137" i="1"/>
  <c r="C1137" i="1"/>
  <c r="D1136" i="1"/>
  <c r="C1136" i="1"/>
  <c r="D1135" i="1"/>
  <c r="C1135" i="1"/>
  <c r="G1135" i="1" s="1"/>
  <c r="D1134" i="1"/>
  <c r="C1134" i="1"/>
  <c r="D1133" i="1"/>
  <c r="C1133" i="1"/>
  <c r="H1133" i="1" s="1"/>
  <c r="D1132" i="1"/>
  <c r="C1132" i="1"/>
  <c r="D1131" i="1"/>
  <c r="C1131" i="1"/>
  <c r="D1130" i="1"/>
  <c r="C1130" i="1"/>
  <c r="D1129" i="1"/>
  <c r="C1129" i="1"/>
  <c r="H1128" i="1"/>
  <c r="D1128" i="1"/>
  <c r="C1128" i="1"/>
  <c r="D1127" i="1"/>
  <c r="C1127" i="1"/>
  <c r="D1126" i="1"/>
  <c r="H1126" i="1" s="1"/>
  <c r="C1126" i="1"/>
  <c r="D1125" i="1"/>
  <c r="C1125" i="1"/>
  <c r="H1125" i="1" s="1"/>
  <c r="D1123" i="1"/>
  <c r="C1123" i="1"/>
  <c r="D1122" i="1"/>
  <c r="C1122" i="1"/>
  <c r="D1121" i="1"/>
  <c r="C1121" i="1"/>
  <c r="D1119" i="1"/>
  <c r="C1119" i="1"/>
  <c r="G1119" i="1" s="1"/>
  <c r="D1118" i="1"/>
  <c r="C1118" i="1"/>
  <c r="H1117" i="1"/>
  <c r="G1117" i="1"/>
  <c r="D1117" i="1"/>
  <c r="C1117" i="1"/>
  <c r="D1116" i="1"/>
  <c r="C1116" i="1"/>
  <c r="G1116" i="1" s="1"/>
  <c r="D1115" i="1"/>
  <c r="C1115" i="1"/>
  <c r="G1115" i="1" s="1"/>
  <c r="D1114" i="1"/>
  <c r="H1114" i="1" s="1"/>
  <c r="C1114" i="1"/>
  <c r="C1113" i="1"/>
  <c r="D1111" i="1"/>
  <c r="G1111" i="1" s="1"/>
  <c r="C1111" i="1"/>
  <c r="D1110" i="1"/>
  <c r="C1110" i="1"/>
  <c r="D1109" i="1"/>
  <c r="C1109" i="1"/>
  <c r="H1108" i="1"/>
  <c r="D1108" i="1"/>
  <c r="C1108" i="1"/>
  <c r="G1108" i="1" s="1"/>
  <c r="D1107" i="1"/>
  <c r="C1107" i="1"/>
  <c r="G1107" i="1" s="1"/>
  <c r="D1106" i="1"/>
  <c r="C1106" i="1"/>
  <c r="D1105" i="1"/>
  <c r="G1105" i="1" s="1"/>
  <c r="C1105" i="1"/>
  <c r="D1104" i="1"/>
  <c r="C1104" i="1"/>
  <c r="D1103" i="1"/>
  <c r="C1103" i="1"/>
  <c r="G1103" i="1" s="1"/>
  <c r="D1102" i="1"/>
  <c r="H1102" i="1" s="1"/>
  <c r="C1102" i="1"/>
  <c r="D1101" i="1"/>
  <c r="C1101" i="1"/>
  <c r="D1100" i="1"/>
  <c r="H1100" i="1" s="1"/>
  <c r="C1100" i="1"/>
  <c r="D1099" i="1"/>
  <c r="G1099" i="1" s="1"/>
  <c r="C1099" i="1"/>
  <c r="H1099" i="1" s="1"/>
  <c r="D1098" i="1"/>
  <c r="C1098" i="1"/>
  <c r="D1097" i="1"/>
  <c r="C1097" i="1"/>
  <c r="H1095" i="1"/>
  <c r="D1095" i="1"/>
  <c r="C1095" i="1"/>
  <c r="D1094" i="1"/>
  <c r="C1094" i="1"/>
  <c r="D1093" i="1"/>
  <c r="C1093" i="1"/>
  <c r="H1093" i="1" s="1"/>
  <c r="D1092" i="1"/>
  <c r="C1092" i="1"/>
  <c r="D1091" i="1"/>
  <c r="C1091" i="1"/>
  <c r="D1090" i="1"/>
  <c r="C1090" i="1"/>
  <c r="D1089" i="1"/>
  <c r="H1089" i="1" s="1"/>
  <c r="C1089" i="1"/>
  <c r="D1088" i="1"/>
  <c r="C1088" i="1"/>
  <c r="D1087" i="1"/>
  <c r="C1087" i="1"/>
  <c r="G1087" i="1" s="1"/>
  <c r="D1086" i="1"/>
  <c r="C1086" i="1"/>
  <c r="D1085" i="1"/>
  <c r="C1085" i="1"/>
  <c r="H1085" i="1" s="1"/>
  <c r="D1084" i="1"/>
  <c r="D1083" i="1"/>
  <c r="C1083" i="1"/>
  <c r="G1083" i="1" s="1"/>
  <c r="D1082" i="1"/>
  <c r="C1082" i="1"/>
  <c r="D1081" i="1"/>
  <c r="C1081" i="1"/>
  <c r="G1081" i="1" s="1"/>
  <c r="D1080" i="1"/>
  <c r="C1080" i="1"/>
  <c r="D1079" i="1"/>
  <c r="C1079" i="1"/>
  <c r="D1078" i="1"/>
  <c r="C1078" i="1"/>
  <c r="D1077" i="1"/>
  <c r="C1077" i="1"/>
  <c r="D1076" i="1"/>
  <c r="C1076" i="1"/>
  <c r="H1076" i="1" s="1"/>
  <c r="D1075" i="1"/>
  <c r="G1075" i="1" s="1"/>
  <c r="C1075" i="1"/>
  <c r="H1075" i="1" s="1"/>
  <c r="D1074" i="1"/>
  <c r="C1074" i="1"/>
  <c r="D1073" i="1"/>
  <c r="C1073" i="1"/>
  <c r="D1072" i="1"/>
  <c r="C1072" i="1"/>
  <c r="H1072" i="1" s="1"/>
  <c r="D1071" i="1"/>
  <c r="C1071" i="1"/>
  <c r="D1070" i="1"/>
  <c r="C1070" i="1"/>
  <c r="G1070" i="1" s="1"/>
  <c r="D1069" i="1"/>
  <c r="G1069" i="1" s="1"/>
  <c r="C1069" i="1"/>
  <c r="H1069" i="1" s="1"/>
  <c r="D1068" i="1"/>
  <c r="C1068" i="1"/>
  <c r="H1068" i="1" s="1"/>
  <c r="H1067" i="1"/>
  <c r="D1067" i="1"/>
  <c r="C1067" i="1"/>
  <c r="C1066" i="1"/>
  <c r="D1064" i="1"/>
  <c r="C1064" i="1"/>
  <c r="D1063" i="1"/>
  <c r="C1063" i="1"/>
  <c r="D1062" i="1"/>
  <c r="C1062" i="1"/>
  <c r="H1062" i="1" s="1"/>
  <c r="D1061" i="1"/>
  <c r="C1061" i="1"/>
  <c r="H1061" i="1" s="1"/>
  <c r="D1060" i="1"/>
  <c r="C1060" i="1"/>
  <c r="D1059" i="1"/>
  <c r="C1059" i="1"/>
  <c r="G1059" i="1" s="1"/>
  <c r="D1058" i="1"/>
  <c r="C1058" i="1"/>
  <c r="H1058" i="1" s="1"/>
  <c r="D1057" i="1"/>
  <c r="C1057" i="1"/>
  <c r="D1055" i="1"/>
  <c r="C1055" i="1"/>
  <c r="G1055" i="1" s="1"/>
  <c r="D1054" i="1"/>
  <c r="C1054" i="1"/>
  <c r="D1053" i="1"/>
  <c r="C1053" i="1"/>
  <c r="D1052" i="1"/>
  <c r="C1052" i="1"/>
  <c r="G1051" i="1"/>
  <c r="D1051" i="1"/>
  <c r="C1051" i="1"/>
  <c r="H1051" i="1" s="1"/>
  <c r="D1050" i="1"/>
  <c r="C1050" i="1"/>
  <c r="G1050" i="1" s="1"/>
  <c r="D1049" i="1"/>
  <c r="C1049" i="1"/>
  <c r="D1045" i="1"/>
  <c r="C1045" i="1"/>
  <c r="D1044" i="1"/>
  <c r="C1044" i="1"/>
  <c r="H1044" i="1" s="1"/>
  <c r="D1043" i="1"/>
  <c r="C1043" i="1"/>
  <c r="D1042" i="1"/>
  <c r="C1042" i="1"/>
  <c r="H1042" i="1" s="1"/>
  <c r="D1041" i="1"/>
  <c r="C1041" i="1"/>
  <c r="D1040" i="1"/>
  <c r="C1040" i="1"/>
  <c r="D1039" i="1"/>
  <c r="C1039" i="1"/>
  <c r="G1039" i="1" s="1"/>
  <c r="G1038" i="1"/>
  <c r="D1038" i="1"/>
  <c r="C1038" i="1"/>
  <c r="H1038" i="1" s="1"/>
  <c r="D1037" i="1"/>
  <c r="C1037" i="1"/>
  <c r="D1036" i="1"/>
  <c r="C1036" i="1"/>
  <c r="D1035" i="1"/>
  <c r="C1035" i="1"/>
  <c r="H1035" i="1" s="1"/>
  <c r="D1034" i="1"/>
  <c r="C1034" i="1"/>
  <c r="H1034" i="1" s="1"/>
  <c r="D1033" i="1"/>
  <c r="C1033" i="1"/>
  <c r="H1033" i="1" s="1"/>
  <c r="D1032" i="1"/>
  <c r="C1032" i="1"/>
  <c r="D1031" i="1"/>
  <c r="H1031" i="1" s="1"/>
  <c r="C1031" i="1"/>
  <c r="D1029" i="1"/>
  <c r="C1029" i="1"/>
  <c r="D1028" i="1"/>
  <c r="C1028" i="1"/>
  <c r="D1027" i="1"/>
  <c r="C1027" i="1"/>
  <c r="D1026" i="1"/>
  <c r="C1026" i="1"/>
  <c r="H1026" i="1" s="1"/>
  <c r="D1025" i="1"/>
  <c r="C1025" i="1"/>
  <c r="D1024" i="1"/>
  <c r="G1024" i="1" s="1"/>
  <c r="C1024" i="1"/>
  <c r="D1023" i="1"/>
  <c r="C1023" i="1"/>
  <c r="D1022" i="1"/>
  <c r="C1022" i="1"/>
  <c r="H1022" i="1" s="1"/>
  <c r="D1021" i="1"/>
  <c r="C1021" i="1"/>
  <c r="G1021" i="1" s="1"/>
  <c r="D1020" i="1"/>
  <c r="C1020" i="1"/>
  <c r="D1019" i="1"/>
  <c r="C1019" i="1"/>
  <c r="D1018" i="1"/>
  <c r="C1018" i="1"/>
  <c r="D1017" i="1"/>
  <c r="C1017" i="1"/>
  <c r="H1017" i="1" s="1"/>
  <c r="D1016" i="1"/>
  <c r="C1016" i="1"/>
  <c r="H1016" i="1" s="1"/>
  <c r="D1015" i="1"/>
  <c r="C1015" i="1"/>
  <c r="H1015" i="1" s="1"/>
  <c r="D1014" i="1"/>
  <c r="C1014" i="1"/>
  <c r="D1013" i="1"/>
  <c r="C1013" i="1"/>
  <c r="D1012" i="1"/>
  <c r="C1012" i="1"/>
  <c r="D1011" i="1"/>
  <c r="C1011" i="1"/>
  <c r="G1010" i="1"/>
  <c r="D1010" i="1"/>
  <c r="H1010" i="1" s="1"/>
  <c r="C1010" i="1"/>
  <c r="D1009" i="1"/>
  <c r="C1009" i="1"/>
  <c r="H1009" i="1" s="1"/>
  <c r="D1008" i="1"/>
  <c r="C1008" i="1"/>
  <c r="D1006" i="1"/>
  <c r="C1006" i="1"/>
  <c r="H1005" i="1"/>
  <c r="D1005" i="1"/>
  <c r="C1005" i="1"/>
  <c r="G1005" i="1" s="1"/>
  <c r="D1004" i="1"/>
  <c r="C1004" i="1"/>
  <c r="D1003" i="1"/>
  <c r="C1003" i="1"/>
  <c r="D1002" i="1"/>
  <c r="C1002" i="1"/>
  <c r="D1001" i="1"/>
  <c r="H1001" i="1" s="1"/>
  <c r="C1001" i="1"/>
  <c r="D1000" i="1"/>
  <c r="C1000" i="1"/>
  <c r="D999" i="1"/>
  <c r="C999" i="1"/>
  <c r="D998" i="1"/>
  <c r="C998" i="1"/>
  <c r="G998" i="1" s="1"/>
  <c r="D996" i="1"/>
  <c r="C996" i="1"/>
  <c r="D995" i="1"/>
  <c r="C995" i="1"/>
  <c r="D994" i="1"/>
  <c r="C994" i="1"/>
  <c r="D993" i="1"/>
  <c r="C993" i="1"/>
  <c r="D992" i="1"/>
  <c r="G992" i="1" s="1"/>
  <c r="C992" i="1"/>
  <c r="D991" i="1"/>
  <c r="D989" i="1"/>
  <c r="C989" i="1"/>
  <c r="D988" i="1"/>
  <c r="C988" i="1"/>
  <c r="H988" i="1" s="1"/>
  <c r="D987" i="1"/>
  <c r="H987" i="1" s="1"/>
  <c r="C987" i="1"/>
  <c r="G987" i="1" s="1"/>
  <c r="D983" i="1"/>
  <c r="C983" i="1"/>
  <c r="D982" i="1"/>
  <c r="G982" i="1" s="1"/>
  <c r="C982" i="1"/>
  <c r="H982" i="1" s="1"/>
  <c r="D981" i="1"/>
  <c r="C981" i="1"/>
  <c r="G980" i="1"/>
  <c r="D980" i="1"/>
  <c r="H980" i="1" s="1"/>
  <c r="C980" i="1"/>
  <c r="D979" i="1"/>
  <c r="C979" i="1"/>
  <c r="D978" i="1"/>
  <c r="C978" i="1"/>
  <c r="D977" i="1"/>
  <c r="C977" i="1"/>
  <c r="D976" i="1"/>
  <c r="C976" i="1"/>
  <c r="H976" i="1" s="1"/>
  <c r="D975" i="1"/>
  <c r="C975" i="1"/>
  <c r="D974" i="1"/>
  <c r="C974" i="1"/>
  <c r="G974" i="1" s="1"/>
  <c r="D973" i="1"/>
  <c r="C973" i="1"/>
  <c r="D972" i="1"/>
  <c r="C972" i="1"/>
  <c r="G972" i="1" s="1"/>
  <c r="D971" i="1"/>
  <c r="C971" i="1"/>
  <c r="G971" i="1" s="1"/>
  <c r="D970" i="1"/>
  <c r="C970" i="1"/>
  <c r="D969" i="1"/>
  <c r="C969" i="1"/>
  <c r="G968" i="1"/>
  <c r="D968" i="1"/>
  <c r="C968" i="1"/>
  <c r="D967" i="1"/>
  <c r="C967" i="1"/>
  <c r="D966" i="1"/>
  <c r="H966" i="1" s="1"/>
  <c r="C966" i="1"/>
  <c r="D965" i="1"/>
  <c r="C965" i="1"/>
  <c r="D964" i="1"/>
  <c r="G964" i="1" s="1"/>
  <c r="C964" i="1"/>
  <c r="D963" i="1"/>
  <c r="C963" i="1"/>
  <c r="D962" i="1"/>
  <c r="H962" i="1" s="1"/>
  <c r="C962" i="1"/>
  <c r="D961" i="1"/>
  <c r="C961" i="1"/>
  <c r="D960" i="1"/>
  <c r="H960" i="1" s="1"/>
  <c r="C960" i="1"/>
  <c r="G960" i="1" s="1"/>
  <c r="D959" i="1"/>
  <c r="C959" i="1"/>
  <c r="D958" i="1"/>
  <c r="C958" i="1"/>
  <c r="D957" i="1"/>
  <c r="C957" i="1"/>
  <c r="D956" i="1"/>
  <c r="C956" i="1"/>
  <c r="D955" i="1"/>
  <c r="C955" i="1"/>
  <c r="D954" i="1"/>
  <c r="C954" i="1"/>
  <c r="G954" i="1" s="1"/>
  <c r="G953" i="1"/>
  <c r="D953" i="1"/>
  <c r="C953" i="1"/>
  <c r="D952" i="1"/>
  <c r="C952" i="1"/>
  <c r="H952" i="1" s="1"/>
  <c r="D951" i="1"/>
  <c r="C951" i="1"/>
  <c r="D950" i="1"/>
  <c r="C950" i="1"/>
  <c r="D949" i="1"/>
  <c r="C949" i="1"/>
  <c r="D948" i="1"/>
  <c r="C948" i="1"/>
  <c r="D947" i="1"/>
  <c r="C947" i="1"/>
  <c r="G946" i="1"/>
  <c r="D946" i="1"/>
  <c r="C946" i="1"/>
  <c r="D945" i="1"/>
  <c r="C945" i="1"/>
  <c r="D944" i="1"/>
  <c r="C944" i="1"/>
  <c r="G944" i="1" s="1"/>
  <c r="D943" i="1"/>
  <c r="C943" i="1"/>
  <c r="D942" i="1"/>
  <c r="C942" i="1"/>
  <c r="G942" i="1" s="1"/>
  <c r="D941" i="1"/>
  <c r="C941" i="1"/>
  <c r="D940" i="1"/>
  <c r="C940" i="1"/>
  <c r="D939" i="1"/>
  <c r="C939" i="1"/>
  <c r="D938" i="1"/>
  <c r="H938" i="1" s="1"/>
  <c r="C938" i="1"/>
  <c r="D937" i="1"/>
  <c r="C937" i="1"/>
  <c r="H936" i="1"/>
  <c r="D936" i="1"/>
  <c r="C936" i="1"/>
  <c r="D935" i="1"/>
  <c r="C935" i="1"/>
  <c r="D934" i="1"/>
  <c r="C934" i="1"/>
  <c r="H934" i="1" s="1"/>
  <c r="D933" i="1"/>
  <c r="C933" i="1"/>
  <c r="D932" i="1"/>
  <c r="C932" i="1"/>
  <c r="G932" i="1" s="1"/>
  <c r="D931" i="1"/>
  <c r="C931" i="1"/>
  <c r="D930" i="1"/>
  <c r="C930" i="1"/>
  <c r="D929" i="1"/>
  <c r="G929" i="1" s="1"/>
  <c r="C929" i="1"/>
  <c r="D928" i="1"/>
  <c r="C928" i="1"/>
  <c r="D927" i="1"/>
  <c r="C927" i="1"/>
  <c r="D926" i="1"/>
  <c r="C926" i="1"/>
  <c r="D925" i="1"/>
  <c r="C925" i="1"/>
  <c r="D924" i="1"/>
  <c r="H924" i="1" s="1"/>
  <c r="C924" i="1"/>
  <c r="D923" i="1"/>
  <c r="C923" i="1"/>
  <c r="D922" i="1"/>
  <c r="C922" i="1"/>
  <c r="D921" i="1"/>
  <c r="C921" i="1"/>
  <c r="D920" i="1"/>
  <c r="C920" i="1"/>
  <c r="G920" i="1" s="1"/>
  <c r="D919" i="1"/>
  <c r="C919" i="1"/>
  <c r="D918" i="1"/>
  <c r="H918" i="1" s="1"/>
  <c r="C918" i="1"/>
  <c r="D917" i="1"/>
  <c r="C917" i="1"/>
  <c r="G917" i="1" s="1"/>
  <c r="D916" i="1"/>
  <c r="G916" i="1" s="1"/>
  <c r="C916" i="1"/>
  <c r="D915" i="1"/>
  <c r="C915" i="1"/>
  <c r="D914" i="1"/>
  <c r="C914" i="1"/>
  <c r="D913" i="1"/>
  <c r="C913" i="1"/>
  <c r="D912" i="1"/>
  <c r="C912" i="1"/>
  <c r="D911" i="1"/>
  <c r="C911" i="1"/>
  <c r="D910" i="1"/>
  <c r="C910" i="1"/>
  <c r="H910" i="1" s="1"/>
  <c r="D909" i="1"/>
  <c r="C909" i="1"/>
  <c r="D908" i="1"/>
  <c r="C908" i="1"/>
  <c r="G908" i="1" s="1"/>
  <c r="D907" i="1"/>
  <c r="C907" i="1"/>
  <c r="D906" i="1"/>
  <c r="C906" i="1"/>
  <c r="G906" i="1" s="1"/>
  <c r="G905" i="1"/>
  <c r="D905" i="1"/>
  <c r="C905" i="1"/>
  <c r="D904" i="1"/>
  <c r="C904" i="1"/>
  <c r="H904" i="1" s="1"/>
  <c r="D903" i="1"/>
  <c r="C903" i="1"/>
  <c r="D902" i="1"/>
  <c r="C902" i="1"/>
  <c r="D901" i="1"/>
  <c r="C901" i="1"/>
  <c r="D900" i="1"/>
  <c r="C900" i="1"/>
  <c r="D899" i="1"/>
  <c r="C899" i="1"/>
  <c r="D898" i="1"/>
  <c r="C898" i="1"/>
  <c r="D897" i="1"/>
  <c r="C897" i="1"/>
  <c r="D896" i="1"/>
  <c r="C896" i="1"/>
  <c r="D895" i="1"/>
  <c r="C895" i="1"/>
  <c r="H894" i="1"/>
  <c r="D894" i="1"/>
  <c r="C894" i="1"/>
  <c r="D893" i="1"/>
  <c r="C893" i="1"/>
  <c r="D892" i="1"/>
  <c r="C892" i="1"/>
  <c r="D891" i="1"/>
  <c r="C891" i="1"/>
  <c r="D890" i="1"/>
  <c r="H890" i="1" s="1"/>
  <c r="C890" i="1"/>
  <c r="D889" i="1"/>
  <c r="C889" i="1"/>
  <c r="D888" i="1"/>
  <c r="H888" i="1" s="1"/>
  <c r="C888" i="1"/>
  <c r="G888" i="1" s="1"/>
  <c r="D887" i="1"/>
  <c r="C887" i="1"/>
  <c r="D886" i="1"/>
  <c r="C886" i="1"/>
  <c r="G886" i="1" s="1"/>
  <c r="D885" i="1"/>
  <c r="C885" i="1"/>
  <c r="D884" i="1"/>
  <c r="C884" i="1"/>
  <c r="G884" i="1" s="1"/>
  <c r="D883" i="1"/>
  <c r="C883" i="1"/>
  <c r="D882" i="1"/>
  <c r="C882" i="1"/>
  <c r="G882" i="1" s="1"/>
  <c r="D881" i="1"/>
  <c r="C881" i="1"/>
  <c r="D880" i="1"/>
  <c r="C880" i="1"/>
  <c r="D879" i="1"/>
  <c r="C879" i="1"/>
  <c r="D878" i="1"/>
  <c r="C878" i="1"/>
  <c r="D877" i="1"/>
  <c r="C877" i="1"/>
  <c r="D876" i="1"/>
  <c r="C876" i="1"/>
  <c r="D875" i="1"/>
  <c r="C875" i="1"/>
  <c r="D874" i="1"/>
  <c r="C874" i="1"/>
  <c r="D873" i="1"/>
  <c r="C873" i="1"/>
  <c r="D872" i="1"/>
  <c r="C872" i="1"/>
  <c r="D871" i="1"/>
  <c r="C871" i="1"/>
  <c r="D870" i="1"/>
  <c r="H870" i="1" s="1"/>
  <c r="C870" i="1"/>
  <c r="G870" i="1" s="1"/>
  <c r="D869" i="1"/>
  <c r="C869" i="1"/>
  <c r="G869" i="1" s="1"/>
  <c r="D868" i="1"/>
  <c r="G868" i="1" s="1"/>
  <c r="C868" i="1"/>
  <c r="D867" i="1"/>
  <c r="C867" i="1"/>
  <c r="D866" i="1"/>
  <c r="C866" i="1"/>
  <c r="D865" i="1"/>
  <c r="C865" i="1"/>
  <c r="D864" i="1"/>
  <c r="C864" i="1"/>
  <c r="G864" i="1" s="1"/>
  <c r="D863" i="1"/>
  <c r="H863" i="1" s="1"/>
  <c r="C863" i="1"/>
  <c r="D862" i="1"/>
  <c r="C862" i="1"/>
  <c r="H862" i="1" s="1"/>
  <c r="D861" i="1"/>
  <c r="C861" i="1"/>
  <c r="D860" i="1"/>
  <c r="C860" i="1"/>
  <c r="D859" i="1"/>
  <c r="C859" i="1"/>
  <c r="H858" i="1"/>
  <c r="D858" i="1"/>
  <c r="C858" i="1"/>
  <c r="D857" i="1"/>
  <c r="C857" i="1"/>
  <c r="G857" i="1" s="1"/>
  <c r="G856" i="1"/>
  <c r="D856" i="1"/>
  <c r="C856" i="1"/>
  <c r="H856" i="1" s="1"/>
  <c r="D855" i="1"/>
  <c r="C855" i="1"/>
  <c r="D854" i="1"/>
  <c r="C854" i="1"/>
  <c r="D853" i="1"/>
  <c r="C853" i="1"/>
  <c r="D852" i="1"/>
  <c r="C852" i="1"/>
  <c r="G852" i="1" s="1"/>
  <c r="D851" i="1"/>
  <c r="C851" i="1"/>
  <c r="G851" i="1" s="1"/>
  <c r="D850" i="1"/>
  <c r="C850" i="1"/>
  <c r="H850" i="1" s="1"/>
  <c r="D849" i="1"/>
  <c r="C849" i="1"/>
  <c r="D848" i="1"/>
  <c r="C848" i="1"/>
  <c r="D847" i="1"/>
  <c r="C847" i="1"/>
  <c r="D846" i="1"/>
  <c r="C846" i="1"/>
  <c r="D845" i="1"/>
  <c r="C845" i="1"/>
  <c r="G845" i="1" s="1"/>
  <c r="D844" i="1"/>
  <c r="C844" i="1"/>
  <c r="D843" i="1"/>
  <c r="C843" i="1"/>
  <c r="D842" i="1"/>
  <c r="C842" i="1"/>
  <c r="D841" i="1"/>
  <c r="C841" i="1"/>
  <c r="D840" i="1"/>
  <c r="C840" i="1"/>
  <c r="G840" i="1" s="1"/>
  <c r="G839" i="1"/>
  <c r="D839" i="1"/>
  <c r="C839" i="1"/>
  <c r="D838" i="1"/>
  <c r="C838" i="1"/>
  <c r="D837" i="1"/>
  <c r="C837" i="1"/>
  <c r="D836" i="1"/>
  <c r="C836" i="1"/>
  <c r="D835" i="1"/>
  <c r="C835" i="1"/>
  <c r="D834" i="1"/>
  <c r="C834" i="1"/>
  <c r="D833" i="1"/>
  <c r="C833" i="1"/>
  <c r="D832" i="1"/>
  <c r="C832" i="1"/>
  <c r="D831" i="1"/>
  <c r="C831" i="1"/>
  <c r="D830" i="1"/>
  <c r="C830" i="1"/>
  <c r="D829" i="1"/>
  <c r="C829" i="1"/>
  <c r="D828" i="1"/>
  <c r="H828" i="1" s="1"/>
  <c r="C828" i="1"/>
  <c r="D827" i="1"/>
  <c r="C827" i="1"/>
  <c r="G827" i="1" s="1"/>
  <c r="D826" i="1"/>
  <c r="G826" i="1" s="1"/>
  <c r="C826" i="1"/>
  <c r="D825" i="1"/>
  <c r="C825" i="1"/>
  <c r="D824" i="1"/>
  <c r="C824" i="1"/>
  <c r="D823" i="1"/>
  <c r="C823" i="1"/>
  <c r="D822" i="1"/>
  <c r="C822" i="1"/>
  <c r="G822" i="1" s="1"/>
  <c r="D821" i="1"/>
  <c r="C821" i="1"/>
  <c r="D820" i="1"/>
  <c r="C820" i="1"/>
  <c r="G820" i="1" s="1"/>
  <c r="D819" i="1"/>
  <c r="C819" i="1"/>
  <c r="D818" i="1"/>
  <c r="H818" i="1" s="1"/>
  <c r="C818" i="1"/>
  <c r="D817" i="1"/>
  <c r="C817" i="1"/>
  <c r="D816" i="1"/>
  <c r="C816" i="1"/>
  <c r="G815" i="1"/>
  <c r="D815" i="1"/>
  <c r="C815" i="1"/>
  <c r="D814" i="1"/>
  <c r="C814" i="1"/>
  <c r="D813" i="1"/>
  <c r="C813" i="1"/>
  <c r="D812" i="1"/>
  <c r="C812" i="1"/>
  <c r="D811" i="1"/>
  <c r="C811" i="1"/>
  <c r="D810" i="1"/>
  <c r="H810" i="1" s="1"/>
  <c r="C810" i="1"/>
  <c r="D809" i="1"/>
  <c r="C809" i="1"/>
  <c r="D808" i="1"/>
  <c r="C808" i="1"/>
  <c r="D807" i="1"/>
  <c r="C807" i="1"/>
  <c r="D806" i="1"/>
  <c r="C806" i="1"/>
  <c r="D805" i="1"/>
  <c r="C805" i="1"/>
  <c r="D804" i="1"/>
  <c r="H804" i="1" s="1"/>
  <c r="C804" i="1"/>
  <c r="G804" i="1" s="1"/>
  <c r="D803" i="1"/>
  <c r="C803" i="1"/>
  <c r="D802" i="1"/>
  <c r="C802" i="1"/>
  <c r="D801" i="1"/>
  <c r="C801" i="1"/>
  <c r="D800" i="1"/>
  <c r="C800" i="1"/>
  <c r="D799" i="1"/>
  <c r="C799" i="1"/>
  <c r="D798" i="1"/>
  <c r="C798" i="1"/>
  <c r="G798" i="1" s="1"/>
  <c r="D797" i="1"/>
  <c r="C797" i="1"/>
  <c r="G797" i="1" s="1"/>
  <c r="D796" i="1"/>
  <c r="C796" i="1"/>
  <c r="D795" i="1"/>
  <c r="C795" i="1"/>
  <c r="D794" i="1"/>
  <c r="C794" i="1"/>
  <c r="D793" i="1"/>
  <c r="C793" i="1"/>
  <c r="D792" i="1"/>
  <c r="C792" i="1"/>
  <c r="G792" i="1" s="1"/>
  <c r="D791" i="1"/>
  <c r="C791" i="1"/>
  <c r="D790" i="1"/>
  <c r="C790" i="1"/>
  <c r="D789" i="1"/>
  <c r="C789" i="1"/>
  <c r="D788" i="1"/>
  <c r="C788" i="1"/>
  <c r="D787" i="1"/>
  <c r="C787" i="1"/>
  <c r="D786" i="1"/>
  <c r="H786" i="1" s="1"/>
  <c r="C786" i="1"/>
  <c r="D785" i="1"/>
  <c r="C785" i="1"/>
  <c r="D784" i="1"/>
  <c r="C784" i="1"/>
  <c r="H784" i="1" s="1"/>
  <c r="D783" i="1"/>
  <c r="C783" i="1"/>
  <c r="D782" i="1"/>
  <c r="C782" i="1"/>
  <c r="D781" i="1"/>
  <c r="C781" i="1"/>
  <c r="D780" i="1"/>
  <c r="C780" i="1"/>
  <c r="G780" i="1" s="1"/>
  <c r="D779" i="1"/>
  <c r="C779" i="1"/>
  <c r="G779" i="1" s="1"/>
  <c r="D778" i="1"/>
  <c r="C778" i="1"/>
  <c r="D777" i="1"/>
  <c r="C777" i="1"/>
  <c r="D776" i="1"/>
  <c r="C776" i="1"/>
  <c r="D775" i="1"/>
  <c r="C775" i="1"/>
  <c r="D774" i="1"/>
  <c r="C774" i="1"/>
  <c r="G774" i="1" s="1"/>
  <c r="G773" i="1"/>
  <c r="D773" i="1"/>
  <c r="C773" i="1"/>
  <c r="D772" i="1"/>
  <c r="C772" i="1"/>
  <c r="D771" i="1"/>
  <c r="C771" i="1"/>
  <c r="D770" i="1"/>
  <c r="C770" i="1"/>
  <c r="D769" i="1"/>
  <c r="C769" i="1"/>
  <c r="H768" i="1"/>
  <c r="D768" i="1"/>
  <c r="C768" i="1"/>
  <c r="D767" i="1"/>
  <c r="C767" i="1"/>
  <c r="G767" i="1" s="1"/>
  <c r="D766" i="1"/>
  <c r="C766" i="1"/>
  <c r="D765" i="1"/>
  <c r="C765" i="1"/>
  <c r="D764" i="1"/>
  <c r="H764" i="1" s="1"/>
  <c r="C764" i="1"/>
  <c r="D763" i="1"/>
  <c r="C763" i="1"/>
  <c r="D762" i="1"/>
  <c r="H762" i="1" s="1"/>
  <c r="C762" i="1"/>
  <c r="G762" i="1" s="1"/>
  <c r="D761" i="1"/>
  <c r="C761" i="1"/>
  <c r="G761" i="1" s="1"/>
  <c r="D760" i="1"/>
  <c r="C760" i="1"/>
  <c r="H760" i="1" s="1"/>
  <c r="D759" i="1"/>
  <c r="C759" i="1"/>
  <c r="D758" i="1"/>
  <c r="C758" i="1"/>
  <c r="D757" i="1"/>
  <c r="C757" i="1"/>
  <c r="D756" i="1"/>
  <c r="C756" i="1"/>
  <c r="D755" i="1"/>
  <c r="C755" i="1"/>
  <c r="D754" i="1"/>
  <c r="G754" i="1" s="1"/>
  <c r="C754" i="1"/>
  <c r="D753" i="1"/>
  <c r="C753" i="1"/>
  <c r="D752" i="1"/>
  <c r="G752" i="1" s="1"/>
  <c r="C752" i="1"/>
  <c r="D751" i="1"/>
  <c r="C751" i="1"/>
  <c r="H751" i="1" s="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H735" i="1" s="1"/>
  <c r="D734" i="1"/>
  <c r="C734" i="1"/>
  <c r="D733" i="1"/>
  <c r="C733" i="1"/>
  <c r="H732" i="1"/>
  <c r="D732" i="1"/>
  <c r="C732" i="1"/>
  <c r="G732" i="1" s="1"/>
  <c r="D731" i="1"/>
  <c r="C731" i="1"/>
  <c r="D730" i="1"/>
  <c r="C730" i="1"/>
  <c r="D729" i="1"/>
  <c r="C729" i="1"/>
  <c r="H729" i="1" s="1"/>
  <c r="D728" i="1"/>
  <c r="C728" i="1"/>
  <c r="D727" i="1"/>
  <c r="C727" i="1"/>
  <c r="D726" i="1"/>
  <c r="C726" i="1"/>
  <c r="D725" i="1"/>
  <c r="H725" i="1" s="1"/>
  <c r="C725" i="1"/>
  <c r="D724" i="1"/>
  <c r="C724" i="1"/>
  <c r="D723" i="1"/>
  <c r="C723" i="1"/>
  <c r="H723" i="1" s="1"/>
  <c r="D722" i="1"/>
  <c r="C722" i="1"/>
  <c r="D721" i="1"/>
  <c r="C721" i="1"/>
  <c r="D720" i="1"/>
  <c r="H720" i="1" s="1"/>
  <c r="C720" i="1"/>
  <c r="G720" i="1" s="1"/>
  <c r="D719" i="1"/>
  <c r="C719" i="1"/>
  <c r="H719" i="1" s="1"/>
  <c r="D718" i="1"/>
  <c r="C718" i="1"/>
  <c r="H717" i="1"/>
  <c r="G717" i="1"/>
  <c r="D717" i="1"/>
  <c r="C717" i="1"/>
  <c r="D716" i="1"/>
  <c r="C716" i="1"/>
  <c r="G716" i="1" s="1"/>
  <c r="D715" i="1"/>
  <c r="C715" i="1"/>
  <c r="D714" i="1"/>
  <c r="C714" i="1"/>
  <c r="D713" i="1"/>
  <c r="C713" i="1"/>
  <c r="D712" i="1"/>
  <c r="C712" i="1"/>
  <c r="H711" i="1"/>
  <c r="G711" i="1"/>
  <c r="D711" i="1"/>
  <c r="C711" i="1"/>
  <c r="D710" i="1"/>
  <c r="C710" i="1"/>
  <c r="D709" i="1"/>
  <c r="C709" i="1"/>
  <c r="H708" i="1"/>
  <c r="G708" i="1"/>
  <c r="D708" i="1"/>
  <c r="C708" i="1"/>
  <c r="D707" i="1"/>
  <c r="C707" i="1"/>
  <c r="D706" i="1"/>
  <c r="C706" i="1"/>
  <c r="D705" i="1"/>
  <c r="C705" i="1"/>
  <c r="H705" i="1" s="1"/>
  <c r="D704" i="1"/>
  <c r="C704" i="1"/>
  <c r="D703" i="1"/>
  <c r="C703" i="1"/>
  <c r="H702" i="1"/>
  <c r="G702" i="1"/>
  <c r="D702" i="1"/>
  <c r="C702" i="1"/>
  <c r="D701" i="1"/>
  <c r="C701" i="1"/>
  <c r="H701" i="1" s="1"/>
  <c r="D700" i="1"/>
  <c r="C700" i="1"/>
  <c r="D699" i="1"/>
  <c r="C699" i="1"/>
  <c r="H698" i="1"/>
  <c r="D698" i="1"/>
  <c r="C698" i="1"/>
  <c r="D697" i="1"/>
  <c r="C697" i="1"/>
  <c r="D696" i="1"/>
  <c r="C696" i="1"/>
  <c r="H696" i="1" s="1"/>
  <c r="D695" i="1"/>
  <c r="C695" i="1"/>
  <c r="D694" i="1"/>
  <c r="C694" i="1"/>
  <c r="D693" i="1"/>
  <c r="C693" i="1"/>
  <c r="D692" i="1"/>
  <c r="C692" i="1"/>
  <c r="H692" i="1" s="1"/>
  <c r="D691" i="1"/>
  <c r="C691" i="1"/>
  <c r="D690" i="1"/>
  <c r="C690" i="1"/>
  <c r="D689" i="1"/>
  <c r="C689" i="1"/>
  <c r="D688" i="1"/>
  <c r="C688" i="1"/>
  <c r="D687" i="1"/>
  <c r="G687" i="1" s="1"/>
  <c r="C687" i="1"/>
  <c r="D686" i="1"/>
  <c r="C686" i="1"/>
  <c r="D685" i="1"/>
  <c r="C685" i="1"/>
  <c r="D684" i="1"/>
  <c r="C684" i="1"/>
  <c r="H684" i="1" s="1"/>
  <c r="D683" i="1"/>
  <c r="C683" i="1"/>
  <c r="D682" i="1"/>
  <c r="C682" i="1"/>
  <c r="H681" i="1"/>
  <c r="D681" i="1"/>
  <c r="C681" i="1"/>
  <c r="G681" i="1" s="1"/>
  <c r="D680" i="1"/>
  <c r="C680" i="1"/>
  <c r="D679" i="1"/>
  <c r="C679" i="1"/>
  <c r="D678" i="1"/>
  <c r="C678" i="1"/>
  <c r="H678" i="1" s="1"/>
  <c r="D677" i="1"/>
  <c r="C677" i="1"/>
  <c r="D676" i="1"/>
  <c r="C676" i="1"/>
  <c r="D675" i="1"/>
  <c r="C675" i="1"/>
  <c r="H675" i="1" s="1"/>
  <c r="D674" i="1"/>
  <c r="C674" i="1"/>
  <c r="D673" i="1"/>
  <c r="C673" i="1"/>
  <c r="D672" i="1"/>
  <c r="C672" i="1"/>
  <c r="H672" i="1" s="1"/>
  <c r="D671" i="1"/>
  <c r="C671" i="1"/>
  <c r="G671" i="1" s="1"/>
  <c r="D670" i="1"/>
  <c r="C670" i="1"/>
  <c r="H669" i="1"/>
  <c r="G669" i="1"/>
  <c r="D669" i="1"/>
  <c r="C669" i="1"/>
  <c r="D668" i="1"/>
  <c r="C668" i="1"/>
  <c r="D667" i="1"/>
  <c r="C667" i="1"/>
  <c r="D666" i="1"/>
  <c r="H666" i="1" s="1"/>
  <c r="C666" i="1"/>
  <c r="D665" i="1"/>
  <c r="C665" i="1"/>
  <c r="H665" i="1" s="1"/>
  <c r="D664" i="1"/>
  <c r="C664" i="1"/>
  <c r="D663" i="1"/>
  <c r="C663" i="1"/>
  <c r="D662" i="1"/>
  <c r="H662" i="1" s="1"/>
  <c r="C662" i="1"/>
  <c r="D661" i="1"/>
  <c r="C661" i="1"/>
  <c r="H660" i="1"/>
  <c r="G660" i="1"/>
  <c r="D660" i="1"/>
  <c r="C660" i="1"/>
  <c r="D659" i="1"/>
  <c r="C659" i="1"/>
  <c r="D658" i="1"/>
  <c r="C658" i="1"/>
  <c r="D657" i="1"/>
  <c r="C657" i="1"/>
  <c r="D656" i="1"/>
  <c r="C656" i="1"/>
  <c r="D655" i="1"/>
  <c r="C655" i="1"/>
  <c r="D654" i="1"/>
  <c r="C654" i="1"/>
  <c r="H654" i="1" s="1"/>
  <c r="H653" i="1"/>
  <c r="D653" i="1"/>
  <c r="C653" i="1"/>
  <c r="G653" i="1" s="1"/>
  <c r="D652" i="1"/>
  <c r="C652" i="1"/>
  <c r="D651" i="1"/>
  <c r="C651" i="1"/>
  <c r="D650" i="1"/>
  <c r="C650" i="1"/>
  <c r="D649" i="1"/>
  <c r="C649" i="1"/>
  <c r="D648" i="1"/>
  <c r="C648" i="1"/>
  <c r="H648" i="1" s="1"/>
  <c r="D647" i="1"/>
  <c r="C647" i="1"/>
  <c r="H647" i="1" s="1"/>
  <c r="D646" i="1"/>
  <c r="C646" i="1"/>
  <c r="D645" i="1"/>
  <c r="D644" i="1"/>
  <c r="C644" i="1"/>
  <c r="D643" i="1"/>
  <c r="C643" i="1"/>
  <c r="D642" i="1"/>
  <c r="C642" i="1"/>
  <c r="H642" i="1" s="1"/>
  <c r="D641" i="1"/>
  <c r="C641" i="1"/>
  <c r="D632" i="1"/>
  <c r="C632" i="1"/>
  <c r="D631" i="1"/>
  <c r="C631" i="1"/>
  <c r="D628" i="1"/>
  <c r="C628" i="1"/>
  <c r="D627" i="1"/>
  <c r="H627" i="1" s="1"/>
  <c r="C627" i="1"/>
  <c r="D626" i="1"/>
  <c r="C626" i="1"/>
  <c r="D625" i="1"/>
  <c r="C625" i="1"/>
  <c r="D624" i="1"/>
  <c r="H624" i="1" s="1"/>
  <c r="C624" i="1"/>
  <c r="G624" i="1" s="1"/>
  <c r="D623" i="1"/>
  <c r="C623" i="1"/>
  <c r="H623" i="1" s="1"/>
  <c r="D622" i="1"/>
  <c r="C622" i="1"/>
  <c r="D621" i="1"/>
  <c r="C621" i="1"/>
  <c r="C620" i="1"/>
  <c r="D618" i="1"/>
  <c r="C618" i="1"/>
  <c r="G618" i="1" s="1"/>
  <c r="D617" i="1"/>
  <c r="C617" i="1"/>
  <c r="D616" i="1"/>
  <c r="C616" i="1"/>
  <c r="H615" i="1"/>
  <c r="G615" i="1"/>
  <c r="D615" i="1"/>
  <c r="C615" i="1"/>
  <c r="D614" i="1"/>
  <c r="C614" i="1"/>
  <c r="H614" i="1" s="1"/>
  <c r="D613" i="1"/>
  <c r="C613" i="1"/>
  <c r="D612" i="1"/>
  <c r="C612" i="1"/>
  <c r="H612" i="1" s="1"/>
  <c r="D610" i="1"/>
  <c r="C610" i="1"/>
  <c r="D609" i="1"/>
  <c r="C609" i="1"/>
  <c r="D608" i="1"/>
  <c r="C608" i="1"/>
  <c r="D607" i="1"/>
  <c r="C607" i="1"/>
  <c r="D606" i="1"/>
  <c r="C606" i="1"/>
  <c r="D605" i="1"/>
  <c r="C605" i="1"/>
  <c r="H605" i="1" s="1"/>
  <c r="D604" i="1"/>
  <c r="C604" i="1"/>
  <c r="D603" i="1"/>
  <c r="H603" i="1" s="1"/>
  <c r="C603" i="1"/>
  <c r="D602" i="1"/>
  <c r="C602" i="1"/>
  <c r="D601" i="1"/>
  <c r="C601" i="1"/>
  <c r="D600" i="1"/>
  <c r="C600" i="1"/>
  <c r="D598" i="1"/>
  <c r="C598" i="1"/>
  <c r="D597" i="1"/>
  <c r="D596" i="1"/>
  <c r="C596" i="1"/>
  <c r="H596" i="1" s="1"/>
  <c r="D595" i="1"/>
  <c r="C595" i="1"/>
  <c r="D594" i="1"/>
  <c r="C594" i="1"/>
  <c r="D593" i="1"/>
  <c r="D592" i="1"/>
  <c r="C592" i="1"/>
  <c r="D591" i="1"/>
  <c r="C591" i="1"/>
  <c r="H591" i="1" s="1"/>
  <c r="D590" i="1"/>
  <c r="C590" i="1"/>
  <c r="D589" i="1"/>
  <c r="C589" i="1"/>
  <c r="C588" i="1"/>
  <c r="D586" i="1"/>
  <c r="C586" i="1"/>
  <c r="D585" i="1"/>
  <c r="C585" i="1"/>
  <c r="D584" i="1"/>
  <c r="D583" i="1"/>
  <c r="C583" i="1"/>
  <c r="D582" i="1"/>
  <c r="C582" i="1"/>
  <c r="C581" i="1"/>
  <c r="D580" i="1"/>
  <c r="C580" i="1"/>
  <c r="D579" i="1"/>
  <c r="C579" i="1"/>
  <c r="H579" i="1" s="1"/>
  <c r="D578" i="1"/>
  <c r="C578" i="1"/>
  <c r="H578" i="1" s="1"/>
  <c r="D577" i="1"/>
  <c r="C577" i="1"/>
  <c r="D576" i="1"/>
  <c r="G576" i="1" s="1"/>
  <c r="C576" i="1"/>
  <c r="H576" i="1" s="1"/>
  <c r="C575" i="1"/>
  <c r="D573" i="1"/>
  <c r="H573" i="1" s="1"/>
  <c r="C573" i="1"/>
  <c r="D572" i="1"/>
  <c r="C572" i="1"/>
  <c r="D571" i="1"/>
  <c r="C571" i="1"/>
  <c r="H570" i="1"/>
  <c r="D570" i="1"/>
  <c r="C570" i="1"/>
  <c r="G570" i="1" s="1"/>
  <c r="D569" i="1"/>
  <c r="C569" i="1"/>
  <c r="H569" i="1" s="1"/>
  <c r="C568" i="1"/>
  <c r="D567" i="1"/>
  <c r="C567" i="1"/>
  <c r="H567" i="1" s="1"/>
  <c r="D566" i="1"/>
  <c r="C566" i="1"/>
  <c r="G566" i="1" s="1"/>
  <c r="C565" i="1"/>
  <c r="D564" i="1"/>
  <c r="C564" i="1"/>
  <c r="H564" i="1" s="1"/>
  <c r="D563" i="1"/>
  <c r="C563" i="1"/>
  <c r="D560" i="1"/>
  <c r="C560" i="1"/>
  <c r="H560" i="1" s="1"/>
  <c r="H559" i="1"/>
  <c r="D559" i="1"/>
  <c r="C559" i="1"/>
  <c r="G559" i="1" s="1"/>
  <c r="D558" i="1"/>
  <c r="C558" i="1"/>
  <c r="C557" i="1"/>
  <c r="H556" i="1"/>
  <c r="D556" i="1"/>
  <c r="C556" i="1"/>
  <c r="G556" i="1" s="1"/>
  <c r="D555" i="1"/>
  <c r="C555" i="1"/>
  <c r="D554" i="1"/>
  <c r="C554" i="1"/>
  <c r="D553" i="1"/>
  <c r="C553" i="1"/>
  <c r="G553" i="1" s="1"/>
  <c r="D552" i="1"/>
  <c r="C552" i="1"/>
  <c r="D551" i="1"/>
  <c r="C551" i="1"/>
  <c r="H550" i="1"/>
  <c r="D550" i="1"/>
  <c r="C550" i="1"/>
  <c r="G550" i="1" s="1"/>
  <c r="C549" i="1"/>
  <c r="D548" i="1"/>
  <c r="C548" i="1"/>
  <c r="D547" i="1"/>
  <c r="H547" i="1" s="1"/>
  <c r="C547" i="1"/>
  <c r="D546" i="1"/>
  <c r="C546" i="1"/>
  <c r="D545" i="1"/>
  <c r="C545" i="1"/>
  <c r="H545" i="1" s="1"/>
  <c r="C544" i="1"/>
  <c r="D543" i="1"/>
  <c r="C543" i="1"/>
  <c r="D542" i="1"/>
  <c r="C542" i="1"/>
  <c r="H542" i="1" s="1"/>
  <c r="H541" i="1"/>
  <c r="D541" i="1"/>
  <c r="C541" i="1"/>
  <c r="G541" i="1" s="1"/>
  <c r="D540" i="1"/>
  <c r="C540" i="1"/>
  <c r="D539" i="1"/>
  <c r="C539" i="1"/>
  <c r="H539" i="1" s="1"/>
  <c r="D538" i="1"/>
  <c r="C538" i="1"/>
  <c r="D536" i="1"/>
  <c r="C536" i="1"/>
  <c r="H536" i="1" s="1"/>
  <c r="H535" i="1"/>
  <c r="D535" i="1"/>
  <c r="C535" i="1"/>
  <c r="D534" i="1"/>
  <c r="C534" i="1"/>
  <c r="D533" i="1"/>
  <c r="C533" i="1"/>
  <c r="H533" i="1" s="1"/>
  <c r="D532" i="1"/>
  <c r="D531" i="1"/>
  <c r="C531" i="1"/>
  <c r="D530" i="1"/>
  <c r="C530" i="1"/>
  <c r="C529" i="1"/>
  <c r="D528" i="1"/>
  <c r="C528" i="1"/>
  <c r="D527" i="1"/>
  <c r="C527" i="1"/>
  <c r="D526" i="1"/>
  <c r="H526" i="1" s="1"/>
  <c r="C526" i="1"/>
  <c r="G526" i="1" s="1"/>
  <c r="D525" i="1"/>
  <c r="C525" i="1"/>
  <c r="D524" i="1"/>
  <c r="C524" i="1"/>
  <c r="D521" i="1"/>
  <c r="C521" i="1"/>
  <c r="D520" i="1"/>
  <c r="H520" i="1" s="1"/>
  <c r="C520" i="1"/>
  <c r="D519" i="1"/>
  <c r="C519" i="1"/>
  <c r="D518" i="1"/>
  <c r="C518" i="1"/>
  <c r="D517" i="1"/>
  <c r="H517" i="1" s="1"/>
  <c r="C517" i="1"/>
  <c r="G517" i="1" s="1"/>
  <c r="C516" i="1"/>
  <c r="D515" i="1"/>
  <c r="C515" i="1"/>
  <c r="H515" i="1" s="1"/>
  <c r="D514" i="1"/>
  <c r="C514" i="1"/>
  <c r="D512" i="1"/>
  <c r="C512" i="1"/>
  <c r="H512" i="1" s="1"/>
  <c r="D511" i="1"/>
  <c r="C511" i="1"/>
  <c r="D510" i="1"/>
  <c r="C510" i="1"/>
  <c r="H508" i="1"/>
  <c r="D508" i="1"/>
  <c r="C508" i="1"/>
  <c r="G508" i="1" s="1"/>
  <c r="D507" i="1"/>
  <c r="C507" i="1"/>
  <c r="D506" i="1"/>
  <c r="C506" i="1"/>
  <c r="D505" i="1"/>
  <c r="C505" i="1"/>
  <c r="G505" i="1" s="1"/>
  <c r="D504" i="1"/>
  <c r="C504" i="1"/>
  <c r="D503" i="1"/>
  <c r="C503" i="1"/>
  <c r="H503" i="1" s="1"/>
  <c r="D502" i="1"/>
  <c r="C502" i="1"/>
  <c r="D500" i="1"/>
  <c r="C500" i="1"/>
  <c r="H499" i="1"/>
  <c r="D499" i="1"/>
  <c r="C499" i="1"/>
  <c r="G499" i="1" s="1"/>
  <c r="D498" i="1"/>
  <c r="C498" i="1"/>
  <c r="D497" i="1"/>
  <c r="C497" i="1"/>
  <c r="H497" i="1" s="1"/>
  <c r="D496" i="1"/>
  <c r="D495" i="1"/>
  <c r="C495" i="1"/>
  <c r="D494" i="1"/>
  <c r="C494" i="1"/>
  <c r="D493" i="1"/>
  <c r="H493" i="1" s="1"/>
  <c r="C493" i="1"/>
  <c r="G493" i="1" s="1"/>
  <c r="D492" i="1"/>
  <c r="C492" i="1"/>
  <c r="D491" i="1"/>
  <c r="C491" i="1"/>
  <c r="H491" i="1" s="1"/>
  <c r="D490" i="1"/>
  <c r="H490" i="1" s="1"/>
  <c r="C490" i="1"/>
  <c r="D488" i="1"/>
  <c r="C488" i="1"/>
  <c r="H488" i="1" s="1"/>
  <c r="H487" i="1"/>
  <c r="D487" i="1"/>
  <c r="C487" i="1"/>
  <c r="G487" i="1" s="1"/>
  <c r="D486" i="1"/>
  <c r="C486" i="1"/>
  <c r="D485" i="1"/>
  <c r="C485" i="1"/>
  <c r="C484" i="1"/>
  <c r="D483" i="1"/>
  <c r="C483" i="1"/>
  <c r="D482" i="1"/>
  <c r="C482" i="1"/>
  <c r="H482" i="1" s="1"/>
  <c r="D481" i="1"/>
  <c r="C481" i="1"/>
  <c r="G481" i="1" s="1"/>
  <c r="D480" i="1"/>
  <c r="C480" i="1"/>
  <c r="D479" i="1"/>
  <c r="C479" i="1"/>
  <c r="D477" i="1"/>
  <c r="H477" i="1" s="1"/>
  <c r="C477" i="1"/>
  <c r="D476" i="1"/>
  <c r="C476" i="1"/>
  <c r="C475" i="1"/>
  <c r="D474" i="1"/>
  <c r="C474" i="1"/>
  <c r="G474" i="1" s="1"/>
  <c r="D473" i="1"/>
  <c r="C473" i="1"/>
  <c r="D472" i="1"/>
  <c r="C472" i="1"/>
  <c r="G472" i="1" s="1"/>
  <c r="D471" i="1"/>
  <c r="H471" i="1" s="1"/>
  <c r="C471" i="1"/>
  <c r="D470" i="1"/>
  <c r="C470" i="1"/>
  <c r="D469" i="1"/>
  <c r="C469" i="1"/>
  <c r="G469" i="1" s="1"/>
  <c r="D468" i="1"/>
  <c r="C468" i="1"/>
  <c r="C467" i="1"/>
  <c r="D465" i="1"/>
  <c r="H465" i="1" s="1"/>
  <c r="C465" i="1"/>
  <c r="D464" i="1"/>
  <c r="C464" i="1"/>
  <c r="D463" i="1"/>
  <c r="C463" i="1"/>
  <c r="G463" i="1" s="1"/>
  <c r="D462" i="1"/>
  <c r="H462" i="1" s="1"/>
  <c r="C462" i="1"/>
  <c r="D461" i="1"/>
  <c r="C461" i="1"/>
  <c r="H460" i="1"/>
  <c r="D460" i="1"/>
  <c r="C460" i="1"/>
  <c r="G460" i="1" s="1"/>
  <c r="D459" i="1"/>
  <c r="H459" i="1" s="1"/>
  <c r="C459" i="1"/>
  <c r="D458" i="1"/>
  <c r="C458" i="1"/>
  <c r="D457" i="1"/>
  <c r="C457" i="1"/>
  <c r="G457" i="1" s="1"/>
  <c r="D456" i="1"/>
  <c r="C456" i="1"/>
  <c r="D455" i="1"/>
  <c r="C455" i="1"/>
  <c r="C454" i="1"/>
  <c r="D452" i="1"/>
  <c r="C452" i="1"/>
  <c r="D451" i="1"/>
  <c r="C451" i="1"/>
  <c r="D450" i="1"/>
  <c r="H450" i="1" s="1"/>
  <c r="C450" i="1"/>
  <c r="C449" i="1"/>
  <c r="H448" i="1"/>
  <c r="D448" i="1"/>
  <c r="C448" i="1"/>
  <c r="G448" i="1" s="1"/>
  <c r="D447" i="1"/>
  <c r="H447" i="1" s="1"/>
  <c r="C447" i="1"/>
  <c r="D446" i="1"/>
  <c r="C446" i="1"/>
  <c r="H445" i="1"/>
  <c r="D445" i="1"/>
  <c r="C445" i="1"/>
  <c r="D444" i="1"/>
  <c r="H444" i="1" s="1"/>
  <c r="C444" i="1"/>
  <c r="D443" i="1"/>
  <c r="C443" i="1"/>
  <c r="D442" i="1"/>
  <c r="C442" i="1"/>
  <c r="D441" i="1"/>
  <c r="D440" i="1"/>
  <c r="C440" i="1"/>
  <c r="D439" i="1"/>
  <c r="C439" i="1"/>
  <c r="G439" i="1" s="1"/>
  <c r="D438" i="1"/>
  <c r="C438" i="1"/>
  <c r="D437" i="1"/>
  <c r="C437" i="1"/>
  <c r="D436" i="1"/>
  <c r="D435" i="1"/>
  <c r="H435" i="1" s="1"/>
  <c r="C435" i="1"/>
  <c r="G435" i="1" s="1"/>
  <c r="D434" i="1"/>
  <c r="C434" i="1"/>
  <c r="D433" i="1"/>
  <c r="C433" i="1"/>
  <c r="G433" i="1" s="1"/>
  <c r="D432" i="1"/>
  <c r="H432" i="1" s="1"/>
  <c r="C432" i="1"/>
  <c r="D431" i="1"/>
  <c r="C431" i="1"/>
  <c r="D430" i="1"/>
  <c r="H430" i="1" s="1"/>
  <c r="C430" i="1"/>
  <c r="C429" i="1"/>
  <c r="D428" i="1"/>
  <c r="C428" i="1"/>
  <c r="H427" i="1"/>
  <c r="D427" i="1"/>
  <c r="C427" i="1"/>
  <c r="G427" i="1" s="1"/>
  <c r="D426" i="1"/>
  <c r="C426" i="1"/>
  <c r="D425" i="1"/>
  <c r="C425" i="1"/>
  <c r="D424" i="1"/>
  <c r="C424" i="1"/>
  <c r="G424" i="1" s="1"/>
  <c r="D423" i="1"/>
  <c r="H423" i="1" s="1"/>
  <c r="C423" i="1"/>
  <c r="D422" i="1"/>
  <c r="C422" i="1"/>
  <c r="D421" i="1"/>
  <c r="D420" i="1"/>
  <c r="C420" i="1"/>
  <c r="D419" i="1"/>
  <c r="C419" i="1"/>
  <c r="D418" i="1"/>
  <c r="C418" i="1"/>
  <c r="D417" i="1"/>
  <c r="G417" i="1" s="1"/>
  <c r="C417" i="1"/>
  <c r="C416" i="1"/>
  <c r="D413" i="1"/>
  <c r="C413" i="1"/>
  <c r="D412" i="1"/>
  <c r="C412" i="1"/>
  <c r="D411" i="1"/>
  <c r="C411" i="1"/>
  <c r="D406" i="1"/>
  <c r="C406" i="1"/>
  <c r="G406" i="1" s="1"/>
  <c r="D405" i="1"/>
  <c r="C405" i="1"/>
  <c r="D404" i="1"/>
  <c r="C404" i="1"/>
  <c r="D401" i="1"/>
  <c r="C401" i="1"/>
  <c r="D400" i="1"/>
  <c r="C400" i="1"/>
  <c r="G400" i="1" s="1"/>
  <c r="D399" i="1"/>
  <c r="C399" i="1"/>
  <c r="D398" i="1"/>
  <c r="C398" i="1"/>
  <c r="D396" i="1"/>
  <c r="H396" i="1" s="1"/>
  <c r="C396" i="1"/>
  <c r="D395" i="1"/>
  <c r="C395" i="1"/>
  <c r="D394" i="1"/>
  <c r="C394" i="1"/>
  <c r="G394" i="1" s="1"/>
  <c r="G393" i="1"/>
  <c r="D393" i="1"/>
  <c r="C393" i="1"/>
  <c r="D392" i="1"/>
  <c r="C392" i="1"/>
  <c r="D390" i="1"/>
  <c r="C390" i="1"/>
  <c r="D389" i="1"/>
  <c r="C389" i="1"/>
  <c r="D388" i="1"/>
  <c r="C388" i="1"/>
  <c r="D387" i="1"/>
  <c r="C387" i="1"/>
  <c r="D385" i="1"/>
  <c r="C385" i="1"/>
  <c r="H385" i="1" s="1"/>
  <c r="D384" i="1"/>
  <c r="C384" i="1"/>
  <c r="G384" i="1" s="1"/>
  <c r="D383" i="1"/>
  <c r="D382" i="1"/>
  <c r="G382" i="1" s="1"/>
  <c r="C382" i="1"/>
  <c r="H382" i="1" s="1"/>
  <c r="D381" i="1"/>
  <c r="C381" i="1"/>
  <c r="D380" i="1"/>
  <c r="C380" i="1"/>
  <c r="D379" i="1"/>
  <c r="C379" i="1"/>
  <c r="H379" i="1" s="1"/>
  <c r="D378" i="1"/>
  <c r="C378" i="1"/>
  <c r="D377" i="1"/>
  <c r="C377" i="1"/>
  <c r="D376" i="1"/>
  <c r="G376" i="1" s="1"/>
  <c r="C376" i="1"/>
  <c r="H376" i="1" s="1"/>
  <c r="D375" i="1"/>
  <c r="H375" i="1" s="1"/>
  <c r="C375" i="1"/>
  <c r="G375" i="1" s="1"/>
  <c r="D374" i="1"/>
  <c r="C374" i="1"/>
  <c r="D372" i="1"/>
  <c r="C372" i="1"/>
  <c r="D371" i="1"/>
  <c r="C371" i="1"/>
  <c r="D370" i="1"/>
  <c r="C370" i="1"/>
  <c r="D369" i="1"/>
  <c r="C369" i="1"/>
  <c r="D368" i="1"/>
  <c r="C368" i="1"/>
  <c r="D367" i="1"/>
  <c r="C367" i="1"/>
  <c r="G367" i="1" s="1"/>
  <c r="D366" i="1"/>
  <c r="H366" i="1" s="1"/>
  <c r="C366" i="1"/>
  <c r="D365" i="1"/>
  <c r="C365" i="1"/>
  <c r="C364" i="1"/>
  <c r="D363" i="1"/>
  <c r="C363" i="1"/>
  <c r="D362" i="1"/>
  <c r="C362" i="1"/>
  <c r="D361" i="1"/>
  <c r="C361" i="1"/>
  <c r="G361" i="1" s="1"/>
  <c r="D360" i="1"/>
  <c r="H360" i="1" s="1"/>
  <c r="C360" i="1"/>
  <c r="C359" i="1"/>
  <c r="D357" i="1"/>
  <c r="C357" i="1"/>
  <c r="D356" i="1"/>
  <c r="C356" i="1"/>
  <c r="H355" i="1"/>
  <c r="D355" i="1"/>
  <c r="C355" i="1"/>
  <c r="D354" i="1"/>
  <c r="C354" i="1"/>
  <c r="G354" i="1" s="1"/>
  <c r="D353" i="1"/>
  <c r="C353" i="1"/>
  <c r="D352" i="1"/>
  <c r="G352" i="1" s="1"/>
  <c r="C352" i="1"/>
  <c r="D350" i="1"/>
  <c r="C350" i="1"/>
  <c r="D349" i="1"/>
  <c r="H349" i="1" s="1"/>
  <c r="C349" i="1"/>
  <c r="G349" i="1" s="1"/>
  <c r="D348" i="1"/>
  <c r="C348" i="1"/>
  <c r="D347" i="1"/>
  <c r="D344" i="1"/>
  <c r="C344" i="1"/>
  <c r="D343" i="1"/>
  <c r="G343" i="1" s="1"/>
  <c r="C343" i="1"/>
  <c r="D342" i="1"/>
  <c r="C342" i="1"/>
  <c r="D341" i="1"/>
  <c r="C341" i="1"/>
  <c r="D340" i="1"/>
  <c r="C340" i="1"/>
  <c r="G340" i="1" s="1"/>
  <c r="D339" i="1"/>
  <c r="D338" i="1"/>
  <c r="C338" i="1"/>
  <c r="D337" i="1"/>
  <c r="C337" i="1"/>
  <c r="G337" i="1" s="1"/>
  <c r="D336" i="1"/>
  <c r="H336" i="1" s="1"/>
  <c r="C336" i="1"/>
  <c r="D335" i="1"/>
  <c r="C335" i="1"/>
  <c r="D334" i="1"/>
  <c r="C334" i="1"/>
  <c r="D333" i="1"/>
  <c r="C333" i="1"/>
  <c r="G333" i="1" s="1"/>
  <c r="D332" i="1"/>
  <c r="C332" i="1"/>
  <c r="D331" i="1"/>
  <c r="C331" i="1"/>
  <c r="D330" i="1"/>
  <c r="C330" i="1"/>
  <c r="D329" i="1"/>
  <c r="C329" i="1"/>
  <c r="D328" i="1"/>
  <c r="H328" i="1" s="1"/>
  <c r="C328" i="1"/>
  <c r="D327" i="1"/>
  <c r="H327" i="1" s="1"/>
  <c r="C327" i="1"/>
  <c r="D326" i="1"/>
  <c r="C326" i="1"/>
  <c r="D325" i="1"/>
  <c r="H325" i="1" s="1"/>
  <c r="C325" i="1"/>
  <c r="D324" i="1"/>
  <c r="C324" i="1"/>
  <c r="G324" i="1" s="1"/>
  <c r="D323" i="1"/>
  <c r="C323" i="1"/>
  <c r="H322" i="1"/>
  <c r="D322" i="1"/>
  <c r="C322" i="1"/>
  <c r="G322" i="1" s="1"/>
  <c r="D321" i="1"/>
  <c r="C321" i="1"/>
  <c r="D320" i="1"/>
  <c r="C320" i="1"/>
  <c r="D319" i="1"/>
  <c r="C319" i="1"/>
  <c r="D318" i="1"/>
  <c r="C318" i="1"/>
  <c r="D317" i="1"/>
  <c r="C317" i="1"/>
  <c r="D316" i="1"/>
  <c r="C316" i="1"/>
  <c r="G316" i="1" s="1"/>
  <c r="D315" i="1"/>
  <c r="C315" i="1"/>
  <c r="G315" i="1" s="1"/>
  <c r="D314" i="1"/>
  <c r="C314" i="1"/>
  <c r="H313" i="1"/>
  <c r="D313" i="1"/>
  <c r="C313" i="1"/>
  <c r="G313" i="1" s="1"/>
  <c r="C312" i="1"/>
  <c r="D311" i="1"/>
  <c r="C311" i="1"/>
  <c r="D310" i="1"/>
  <c r="C310" i="1"/>
  <c r="G310" i="1" s="1"/>
  <c r="D309" i="1"/>
  <c r="H309" i="1" s="1"/>
  <c r="C309" i="1"/>
  <c r="D308" i="1"/>
  <c r="C308" i="1"/>
  <c r="D305" i="1"/>
  <c r="C305" i="1"/>
  <c r="D304" i="1"/>
  <c r="C304" i="1"/>
  <c r="H304" i="1" s="1"/>
  <c r="D303" i="1"/>
  <c r="H303" i="1" s="1"/>
  <c r="C303" i="1"/>
  <c r="D302" i="1"/>
  <c r="C302" i="1"/>
  <c r="H301" i="1"/>
  <c r="D301" i="1"/>
  <c r="C301" i="1"/>
  <c r="D300" i="1"/>
  <c r="C300" i="1"/>
  <c r="D299" i="1"/>
  <c r="D298" i="1"/>
  <c r="C298" i="1"/>
  <c r="D297" i="1"/>
  <c r="H297" i="1" s="1"/>
  <c r="C297" i="1"/>
  <c r="D296" i="1"/>
  <c r="C296" i="1"/>
  <c r="H292" i="1"/>
  <c r="D292" i="1"/>
  <c r="C292" i="1"/>
  <c r="D291" i="1"/>
  <c r="H291" i="1" s="1"/>
  <c r="C291" i="1"/>
  <c r="D290" i="1"/>
  <c r="C290" i="1"/>
  <c r="D289" i="1"/>
  <c r="H289" i="1" s="1"/>
  <c r="C289" i="1"/>
  <c r="D288" i="1"/>
  <c r="C288" i="1"/>
  <c r="D284" i="1"/>
  <c r="C284" i="1"/>
  <c r="D283" i="1"/>
  <c r="C283" i="1"/>
  <c r="H283" i="1" s="1"/>
  <c r="D282" i="1"/>
  <c r="C282" i="1"/>
  <c r="G282" i="1" s="1"/>
  <c r="D281" i="1"/>
  <c r="C281" i="1"/>
  <c r="D280" i="1"/>
  <c r="C280" i="1"/>
  <c r="H280" i="1" s="1"/>
  <c r="D279" i="1"/>
  <c r="C279" i="1"/>
  <c r="D278" i="1"/>
  <c r="C278" i="1"/>
  <c r="H277" i="1"/>
  <c r="D277" i="1"/>
  <c r="C277" i="1"/>
  <c r="D276" i="1"/>
  <c r="C276" i="1"/>
  <c r="C275" i="1"/>
  <c r="D274" i="1"/>
  <c r="G274" i="1" s="1"/>
  <c r="C274" i="1"/>
  <c r="H274" i="1" s="1"/>
  <c r="D273" i="1"/>
  <c r="H273" i="1" s="1"/>
  <c r="C273" i="1"/>
  <c r="D272" i="1"/>
  <c r="C272" i="1"/>
  <c r="D271" i="1"/>
  <c r="G271" i="1" s="1"/>
  <c r="C271" i="1"/>
  <c r="D270" i="1"/>
  <c r="C270" i="1"/>
  <c r="D269" i="1"/>
  <c r="H268" i="1"/>
  <c r="D268" i="1"/>
  <c r="G268" i="1" s="1"/>
  <c r="C268" i="1"/>
  <c r="D267" i="1"/>
  <c r="C267" i="1"/>
  <c r="D266" i="1"/>
  <c r="C266" i="1"/>
  <c r="H265" i="1"/>
  <c r="D265" i="1"/>
  <c r="C265" i="1"/>
  <c r="D263" i="1"/>
  <c r="C263" i="1"/>
  <c r="D262" i="1"/>
  <c r="C262" i="1"/>
  <c r="H262" i="1" s="1"/>
  <c r="D261" i="1"/>
  <c r="H261" i="1" s="1"/>
  <c r="C261" i="1"/>
  <c r="D258" i="1"/>
  <c r="C258" i="1"/>
  <c r="D257" i="1"/>
  <c r="C257" i="1"/>
  <c r="D256" i="1"/>
  <c r="C256" i="1"/>
  <c r="C255" i="1"/>
  <c r="D254" i="1"/>
  <c r="C254" i="1"/>
  <c r="D253" i="1"/>
  <c r="C253" i="1"/>
  <c r="H253" i="1" s="1"/>
  <c r="D252" i="1"/>
  <c r="H252" i="1" s="1"/>
  <c r="C252" i="1"/>
  <c r="D251" i="1"/>
  <c r="C251" i="1"/>
  <c r="D250" i="1"/>
  <c r="G250" i="1" s="1"/>
  <c r="C250" i="1"/>
  <c r="H250" i="1" s="1"/>
  <c r="D249" i="1"/>
  <c r="C249" i="1"/>
  <c r="D247" i="1"/>
  <c r="C247" i="1"/>
  <c r="G246" i="1"/>
  <c r="D246" i="1"/>
  <c r="H246" i="1" s="1"/>
  <c r="C246" i="1"/>
  <c r="D245" i="1"/>
  <c r="C245" i="1"/>
  <c r="D244" i="1"/>
  <c r="C244" i="1"/>
  <c r="H244" i="1" s="1"/>
  <c r="D243" i="1"/>
  <c r="C243" i="1"/>
  <c r="D242" i="1"/>
  <c r="C242" i="1"/>
  <c r="D241" i="1"/>
  <c r="H241" i="1" s="1"/>
  <c r="C241" i="1"/>
  <c r="C240" i="1"/>
  <c r="D239" i="1"/>
  <c r="C239" i="1"/>
  <c r="D238" i="1"/>
  <c r="H238" i="1" s="1"/>
  <c r="C238" i="1"/>
  <c r="D237" i="1"/>
  <c r="C237" i="1"/>
  <c r="D236" i="1"/>
  <c r="C236" i="1"/>
  <c r="D235" i="1"/>
  <c r="C235" i="1"/>
  <c r="G235" i="1" s="1"/>
  <c r="D234" i="1"/>
  <c r="C234" i="1"/>
  <c r="D233" i="1"/>
  <c r="C233" i="1"/>
  <c r="D231" i="1"/>
  <c r="C231" i="1"/>
  <c r="D230" i="1"/>
  <c r="C230" i="1"/>
  <c r="D229" i="1"/>
  <c r="H229" i="1" s="1"/>
  <c r="C229" i="1"/>
  <c r="D228" i="1"/>
  <c r="C228" i="1"/>
  <c r="D226" i="1"/>
  <c r="C226" i="1"/>
  <c r="D225" i="1"/>
  <c r="G225" i="1" s="1"/>
  <c r="C225" i="1"/>
  <c r="D224" i="1"/>
  <c r="D223" i="1"/>
  <c r="C223" i="1"/>
  <c r="G223" i="1" s="1"/>
  <c r="D222" i="1"/>
  <c r="C222" i="1"/>
  <c r="D221" i="1"/>
  <c r="C221" i="1"/>
  <c r="H219" i="1"/>
  <c r="D219" i="1"/>
  <c r="C219" i="1"/>
  <c r="D218" i="1"/>
  <c r="C218" i="1"/>
  <c r="D217" i="1"/>
  <c r="C217" i="1"/>
  <c r="G217" i="1" s="1"/>
  <c r="D216" i="1"/>
  <c r="G216" i="1" s="1"/>
  <c r="C216" i="1"/>
  <c r="C215" i="1"/>
  <c r="H214" i="1"/>
  <c r="D214" i="1"/>
  <c r="C214" i="1"/>
  <c r="G214" i="1" s="1"/>
  <c r="H213" i="1"/>
  <c r="D213" i="1"/>
  <c r="G213" i="1" s="1"/>
  <c r="C213" i="1"/>
  <c r="D212" i="1"/>
  <c r="D210" i="1"/>
  <c r="C210" i="1"/>
  <c r="D209" i="1"/>
  <c r="C209" i="1"/>
  <c r="D208" i="1"/>
  <c r="C208" i="1"/>
  <c r="G208" i="1" s="1"/>
  <c r="D207" i="1"/>
  <c r="C207" i="1"/>
  <c r="H207" i="1" s="1"/>
  <c r="D206" i="1"/>
  <c r="H205" i="1"/>
  <c r="D205" i="1"/>
  <c r="C205" i="1"/>
  <c r="D204" i="1"/>
  <c r="C204" i="1"/>
  <c r="D203" i="1"/>
  <c r="C203" i="1"/>
  <c r="D202" i="1"/>
  <c r="C202" i="1"/>
  <c r="D201" i="1"/>
  <c r="C201" i="1"/>
  <c r="D200" i="1"/>
  <c r="C200" i="1"/>
  <c r="D199" i="1"/>
  <c r="C199" i="1"/>
  <c r="G199" i="1" s="1"/>
  <c r="D197" i="1"/>
  <c r="C197" i="1"/>
  <c r="D196" i="1"/>
  <c r="H196" i="1" s="1"/>
  <c r="C196" i="1"/>
  <c r="D195" i="1"/>
  <c r="H195" i="1" s="1"/>
  <c r="C195" i="1"/>
  <c r="D194" i="1"/>
  <c r="C194" i="1"/>
  <c r="C193" i="1"/>
  <c r="D191" i="1"/>
  <c r="C191" i="1"/>
  <c r="D190" i="1"/>
  <c r="C190" i="1"/>
  <c r="G190" i="1" s="1"/>
  <c r="D189" i="1"/>
  <c r="H189" i="1" s="1"/>
  <c r="C189" i="1"/>
  <c r="D188" i="1"/>
  <c r="C188" i="1"/>
  <c r="D187" i="1"/>
  <c r="C187" i="1"/>
  <c r="G187" i="1" s="1"/>
  <c r="D186" i="1"/>
  <c r="C186" i="1"/>
  <c r="D185" i="1"/>
  <c r="C185" i="1"/>
  <c r="D183" i="1"/>
  <c r="C183" i="1"/>
  <c r="D182" i="1"/>
  <c r="C182" i="1"/>
  <c r="D181" i="1"/>
  <c r="C181" i="1"/>
  <c r="D180" i="1"/>
  <c r="C180" i="1"/>
  <c r="D179" i="1"/>
  <c r="C179" i="1"/>
  <c r="D178" i="1"/>
  <c r="C178" i="1"/>
  <c r="D177" i="1"/>
  <c r="C177" i="1"/>
  <c r="D176" i="1"/>
  <c r="C176" i="1"/>
  <c r="D175" i="1"/>
  <c r="C175" i="1"/>
  <c r="D174" i="1"/>
  <c r="C174" i="1"/>
  <c r="D173" i="1"/>
  <c r="D172" i="1"/>
  <c r="H172" i="1" s="1"/>
  <c r="C172" i="1"/>
  <c r="D171" i="1"/>
  <c r="H171" i="1" s="1"/>
  <c r="C171" i="1"/>
  <c r="D170" i="1"/>
  <c r="C170" i="1"/>
  <c r="D169" i="1"/>
  <c r="C169" i="1"/>
  <c r="D168" i="1"/>
  <c r="H168" i="1" s="1"/>
  <c r="C168" i="1"/>
  <c r="D167" i="1"/>
  <c r="C167" i="1"/>
  <c r="D166" i="1"/>
  <c r="H166" i="1" s="1"/>
  <c r="C166" i="1"/>
  <c r="D164" i="1"/>
  <c r="C164" i="1"/>
  <c r="D163" i="1"/>
  <c r="C163" i="1"/>
  <c r="D162" i="1"/>
  <c r="C162" i="1"/>
  <c r="D161" i="1"/>
  <c r="C161" i="1"/>
  <c r="D160" i="1"/>
  <c r="D158" i="1"/>
  <c r="C158" i="1"/>
  <c r="D157" i="1"/>
  <c r="C157" i="1"/>
  <c r="G157" i="1" s="1"/>
  <c r="D156" i="1"/>
  <c r="G156" i="1" s="1"/>
  <c r="C156" i="1"/>
  <c r="H156" i="1" s="1"/>
  <c r="D155" i="1"/>
  <c r="D154" i="1"/>
  <c r="C154" i="1"/>
  <c r="D153" i="1"/>
  <c r="G153" i="1" s="1"/>
  <c r="C153" i="1"/>
  <c r="D152" i="1"/>
  <c r="C152" i="1"/>
  <c r="D151" i="1"/>
  <c r="C151" i="1"/>
  <c r="G151" i="1" s="1"/>
  <c r="D150" i="1"/>
  <c r="C150" i="1"/>
  <c r="D146" i="1"/>
  <c r="C146" i="1"/>
  <c r="D145" i="1"/>
  <c r="C145" i="1"/>
  <c r="G145" i="1" s="1"/>
  <c r="D144" i="1"/>
  <c r="C144" i="1"/>
  <c r="D143" i="1"/>
  <c r="C143" i="1"/>
  <c r="D142" i="1"/>
  <c r="C142" i="1"/>
  <c r="G142" i="1" s="1"/>
  <c r="D141" i="1"/>
  <c r="H141" i="1" s="1"/>
  <c r="C141" i="1"/>
  <c r="D140" i="1"/>
  <c r="C140" i="1"/>
  <c r="D139" i="1"/>
  <c r="H139" i="1" s="1"/>
  <c r="C139" i="1"/>
  <c r="H138" i="1"/>
  <c r="G138" i="1"/>
  <c r="D138" i="1"/>
  <c r="C138" i="1"/>
  <c r="D137" i="1"/>
  <c r="C137" i="1"/>
  <c r="D134" i="1"/>
  <c r="C134" i="1"/>
  <c r="D133" i="1"/>
  <c r="C133" i="1"/>
  <c r="D132" i="1"/>
  <c r="C132" i="1"/>
  <c r="D131" i="1"/>
  <c r="C131" i="1"/>
  <c r="D130" i="1"/>
  <c r="D128" i="1"/>
  <c r="C128" i="1"/>
  <c r="D127" i="1"/>
  <c r="C127" i="1"/>
  <c r="G127" i="1" s="1"/>
  <c r="D126" i="1"/>
  <c r="H126" i="1" s="1"/>
  <c r="C126" i="1"/>
  <c r="D125" i="1"/>
  <c r="C125" i="1"/>
  <c r="D124" i="1"/>
  <c r="C124" i="1"/>
  <c r="G124" i="1" s="1"/>
  <c r="D123" i="1"/>
  <c r="C123" i="1"/>
  <c r="D122" i="1"/>
  <c r="C122" i="1"/>
  <c r="D121" i="1"/>
  <c r="C121" i="1"/>
  <c r="D119" i="1"/>
  <c r="C119" i="1"/>
  <c r="D118" i="1"/>
  <c r="C118" i="1"/>
  <c r="G118" i="1" s="1"/>
  <c r="D117" i="1"/>
  <c r="G117" i="1" s="1"/>
  <c r="C117" i="1"/>
  <c r="H117" i="1" s="1"/>
  <c r="D116" i="1"/>
  <c r="C116" i="1"/>
  <c r="D115" i="1"/>
  <c r="C115" i="1"/>
  <c r="D114" i="1"/>
  <c r="C114" i="1"/>
  <c r="D113" i="1"/>
  <c r="C113" i="1"/>
  <c r="D112" i="1"/>
  <c r="C112" i="1"/>
  <c r="D111" i="1"/>
  <c r="C111" i="1"/>
  <c r="H111" i="1" s="1"/>
  <c r="D110" i="1"/>
  <c r="C110" i="1"/>
  <c r="H109" i="1"/>
  <c r="D109" i="1"/>
  <c r="C109" i="1"/>
  <c r="D107" i="1"/>
  <c r="C107" i="1"/>
  <c r="D106" i="1"/>
  <c r="C106" i="1"/>
  <c r="D105" i="1"/>
  <c r="C105" i="1"/>
  <c r="D104" i="1"/>
  <c r="C104" i="1"/>
  <c r="C103" i="1"/>
  <c r="D101" i="1"/>
  <c r="C101" i="1"/>
  <c r="D100" i="1"/>
  <c r="H100" i="1" s="1"/>
  <c r="C100" i="1"/>
  <c r="G100" i="1" s="1"/>
  <c r="H99" i="1"/>
  <c r="D99" i="1"/>
  <c r="C99" i="1"/>
  <c r="D98" i="1"/>
  <c r="C98" i="1"/>
  <c r="D97" i="1"/>
  <c r="C97" i="1"/>
  <c r="G97" i="1" s="1"/>
  <c r="D96" i="1"/>
  <c r="H96" i="1" s="1"/>
  <c r="C96" i="1"/>
  <c r="D95" i="1"/>
  <c r="C95" i="1"/>
  <c r="D94" i="1"/>
  <c r="C94" i="1"/>
  <c r="D93" i="1"/>
  <c r="C93" i="1"/>
  <c r="H93" i="1" s="1"/>
  <c r="D92" i="1"/>
  <c r="C92" i="1"/>
  <c r="D91" i="1"/>
  <c r="C91" i="1"/>
  <c r="G91" i="1" s="1"/>
  <c r="D90" i="1"/>
  <c r="C90" i="1"/>
  <c r="D89" i="1"/>
  <c r="C89" i="1"/>
  <c r="D88" i="1"/>
  <c r="H88" i="1" s="1"/>
  <c r="C88" i="1"/>
  <c r="C87" i="1"/>
  <c r="D86" i="1"/>
  <c r="C86" i="1"/>
  <c r="D85" i="1"/>
  <c r="H85" i="1" s="1"/>
  <c r="C85" i="1"/>
  <c r="D84" i="1"/>
  <c r="H84" i="1" s="1"/>
  <c r="C84" i="1"/>
  <c r="D83" i="1"/>
  <c r="C83" i="1"/>
  <c r="D82" i="1"/>
  <c r="C82" i="1"/>
  <c r="D81" i="1"/>
  <c r="C81" i="1"/>
  <c r="D80" i="1"/>
  <c r="C80" i="1"/>
  <c r="D77" i="1"/>
  <c r="C77" i="1"/>
  <c r="D76" i="1"/>
  <c r="C76" i="1"/>
  <c r="D75" i="1"/>
  <c r="H75" i="1" s="1"/>
  <c r="C75" i="1"/>
  <c r="D74" i="1"/>
  <c r="C74" i="1"/>
  <c r="D73" i="1"/>
  <c r="C73" i="1"/>
  <c r="D72" i="1"/>
  <c r="C72" i="1"/>
  <c r="D71" i="1"/>
  <c r="C71" i="1"/>
  <c r="D70" i="1"/>
  <c r="C70" i="1"/>
  <c r="D69" i="1"/>
  <c r="C69" i="1"/>
  <c r="H69" i="1" s="1"/>
  <c r="D68" i="1"/>
  <c r="C68" i="1"/>
  <c r="D67" i="1"/>
  <c r="D66" i="1"/>
  <c r="G66" i="1" s="1"/>
  <c r="C66" i="1"/>
  <c r="D65" i="1"/>
  <c r="C65" i="1"/>
  <c r="C64" i="1"/>
  <c r="D63" i="1"/>
  <c r="C63" i="1"/>
  <c r="H63" i="1" s="1"/>
  <c r="D62" i="1"/>
  <c r="C62" i="1"/>
  <c r="D61" i="1"/>
  <c r="C61" i="1"/>
  <c r="D60" i="1"/>
  <c r="C60" i="1"/>
  <c r="D59" i="1"/>
  <c r="C59" i="1"/>
  <c r="C58" i="1"/>
  <c r="D57" i="1"/>
  <c r="C57" i="1"/>
  <c r="D56" i="1"/>
  <c r="C56" i="1"/>
  <c r="D55" i="1"/>
  <c r="D54" i="1"/>
  <c r="H54" i="1" s="1"/>
  <c r="C54" i="1"/>
  <c r="D53" i="1"/>
  <c r="C53" i="1"/>
  <c r="D52" i="1"/>
  <c r="H52" i="1" s="1"/>
  <c r="C52" i="1"/>
  <c r="D51" i="1"/>
  <c r="H51" i="1" s="1"/>
  <c r="C51" i="1"/>
  <c r="G51" i="1" s="1"/>
  <c r="D50" i="1"/>
  <c r="C50" i="1"/>
  <c r="H49" i="1"/>
  <c r="D49" i="1"/>
  <c r="C49" i="1"/>
  <c r="G49" i="1" s="1"/>
  <c r="D48" i="1"/>
  <c r="C48" i="1"/>
  <c r="D47" i="1"/>
  <c r="C47" i="1"/>
  <c r="H45" i="1"/>
  <c r="D45" i="1"/>
  <c r="C45" i="1"/>
  <c r="G45" i="1" s="1"/>
  <c r="D44" i="1"/>
  <c r="C44" i="1"/>
  <c r="D43" i="1"/>
  <c r="H43" i="1" s="1"/>
  <c r="C43" i="1"/>
  <c r="D42" i="1"/>
  <c r="C42" i="1"/>
  <c r="D41" i="1"/>
  <c r="C41" i="1"/>
  <c r="D40" i="1"/>
  <c r="D39" i="1"/>
  <c r="C39" i="1"/>
  <c r="D38" i="1"/>
  <c r="C38" i="1"/>
  <c r="H37" i="1"/>
  <c r="D37" i="1"/>
  <c r="C37" i="1"/>
  <c r="D36" i="1"/>
  <c r="C36" i="1"/>
  <c r="D35" i="1"/>
  <c r="C35" i="1"/>
  <c r="H34" i="1"/>
  <c r="D34" i="1"/>
  <c r="C34" i="1"/>
  <c r="D33" i="1"/>
  <c r="G33" i="1" s="1"/>
  <c r="C33" i="1"/>
  <c r="D32" i="1"/>
  <c r="C32" i="1"/>
  <c r="D31" i="1"/>
  <c r="H31" i="1" s="1"/>
  <c r="C31" i="1"/>
  <c r="G31" i="1" s="1"/>
  <c r="D30" i="1"/>
  <c r="C30" i="1"/>
  <c r="D29" i="1"/>
  <c r="C29" i="1"/>
  <c r="H28" i="1"/>
  <c r="D28" i="1"/>
  <c r="C28" i="1"/>
  <c r="G28" i="1" s="1"/>
  <c r="D27" i="1"/>
  <c r="C27" i="1"/>
  <c r="D26" i="1"/>
  <c r="C26" i="1"/>
  <c r="D24" i="1"/>
  <c r="C24" i="1"/>
  <c r="D23" i="1"/>
  <c r="C23" i="1"/>
  <c r="D22" i="1"/>
  <c r="C22" i="1"/>
  <c r="G22" i="1" s="1"/>
  <c r="D21" i="1"/>
  <c r="C21" i="1"/>
  <c r="D20" i="1"/>
  <c r="C20" i="1"/>
  <c r="D19" i="1"/>
  <c r="C19" i="1"/>
  <c r="D18" i="1"/>
  <c r="H18" i="1" s="1"/>
  <c r="C18" i="1"/>
  <c r="D17" i="1"/>
  <c r="C17" i="1"/>
  <c r="D16" i="1"/>
  <c r="C16" i="1"/>
  <c r="G16" i="1" s="1"/>
  <c r="H15" i="1"/>
  <c r="D15" i="1"/>
  <c r="G15" i="1" s="1"/>
  <c r="C15" i="1"/>
  <c r="D14" i="1"/>
  <c r="C14" i="1"/>
  <c r="D13" i="1"/>
  <c r="C13" i="1"/>
  <c r="D12" i="1"/>
  <c r="C12" i="1"/>
  <c r="D11" i="1"/>
  <c r="C11" i="1"/>
  <c r="H10" i="1"/>
  <c r="D10" i="1"/>
  <c r="C10" i="1"/>
  <c r="G10" i="1" s="1"/>
  <c r="D9" i="1"/>
  <c r="C9" i="1"/>
  <c r="H9" i="1" s="1"/>
  <c r="D8" i="1"/>
  <c r="C8" i="1"/>
  <c r="D7" i="1"/>
  <c r="C7" i="1"/>
  <c r="G7" i="1" s="1"/>
  <c r="D6" i="1"/>
  <c r="C6" i="1"/>
  <c r="D5" i="1"/>
  <c r="C5" i="1"/>
  <c r="D4" i="1"/>
  <c r="G1456" i="1" l="1"/>
  <c r="H405" i="1"/>
  <c r="G405" i="1"/>
  <c r="H1226" i="1"/>
  <c r="D1227" i="1"/>
  <c r="F250" i="5"/>
  <c r="G983" i="1"/>
  <c r="G978" i="1"/>
  <c r="G977" i="1"/>
  <c r="E22" i="9"/>
  <c r="B22" i="9" s="1"/>
  <c r="H1238" i="1"/>
  <c r="G1240" i="1"/>
  <c r="G1267" i="1"/>
  <c r="G1462" i="1"/>
  <c r="I1462" i="1" s="1"/>
  <c r="J1463" i="1"/>
  <c r="J1465" i="1"/>
  <c r="G1468" i="1"/>
  <c r="I1468" i="1" s="1"/>
  <c r="G1470" i="1"/>
  <c r="J1476" i="1"/>
  <c r="H1477" i="1"/>
  <c r="J1478" i="1"/>
  <c r="G1479" i="1"/>
  <c r="I1479" i="1" s="1"/>
  <c r="D38" i="7"/>
  <c r="H1478" i="1"/>
  <c r="G1478" i="1"/>
  <c r="I1478" i="1" s="1"/>
  <c r="G1477" i="1"/>
  <c r="I1477" i="1" s="1"/>
  <c r="H31" i="3"/>
  <c r="C1469" i="1"/>
  <c r="H1470" i="1"/>
  <c r="J1472" i="1"/>
  <c r="H1467" i="1"/>
  <c r="I1465" i="1"/>
  <c r="G1463" i="1"/>
  <c r="I1463" i="1" s="1"/>
  <c r="G1461" i="1"/>
  <c r="J1467" i="1"/>
  <c r="H1461" i="1"/>
  <c r="H1457" i="1"/>
  <c r="I1457" i="1" s="1"/>
  <c r="J1460" i="1"/>
  <c r="C1454" i="1"/>
  <c r="G1454" i="1" s="1"/>
  <c r="C1453" i="1"/>
  <c r="H30" i="3"/>
  <c r="H1452" i="1"/>
  <c r="G1452" i="1"/>
  <c r="H1449" i="1"/>
  <c r="G1449" i="1"/>
  <c r="H1448" i="1"/>
  <c r="D5" i="7"/>
  <c r="C1437" i="1"/>
  <c r="G1450" i="1"/>
  <c r="I1450" i="1" s="1"/>
  <c r="J1450" i="1"/>
  <c r="G1444" i="1"/>
  <c r="G1439" i="1"/>
  <c r="H1439" i="1"/>
  <c r="H1500" i="1"/>
  <c r="G1578" i="1"/>
  <c r="G1562" i="1"/>
  <c r="H1548" i="1"/>
  <c r="H1542" i="1"/>
  <c r="G1529" i="1"/>
  <c r="D6" i="8"/>
  <c r="C1481" i="1" s="1"/>
  <c r="H1481" i="1" s="1"/>
  <c r="G1434" i="1"/>
  <c r="G1433" i="1"/>
  <c r="G1430" i="1"/>
  <c r="H1428" i="1"/>
  <c r="G1428" i="1"/>
  <c r="F129" i="6"/>
  <c r="C1423" i="1"/>
  <c r="F130" i="6"/>
  <c r="C1424" i="1"/>
  <c r="G1424" i="1" s="1"/>
  <c r="H1424" i="1"/>
  <c r="G1425" i="1"/>
  <c r="G1422" i="1"/>
  <c r="G1419" i="1"/>
  <c r="F122" i="6"/>
  <c r="H1418" i="1"/>
  <c r="G1416" i="1"/>
  <c r="H1410" i="1"/>
  <c r="G1410" i="1"/>
  <c r="G1407" i="1"/>
  <c r="G1406" i="1"/>
  <c r="G1404" i="1"/>
  <c r="H1400" i="1"/>
  <c r="G1400" i="1"/>
  <c r="H1398" i="1"/>
  <c r="G1398" i="1"/>
  <c r="H1397" i="1"/>
  <c r="G1397" i="1"/>
  <c r="G1395" i="1"/>
  <c r="G1394" i="1"/>
  <c r="G1392" i="1"/>
  <c r="H1391" i="1"/>
  <c r="G1389" i="1"/>
  <c r="C1388" i="1"/>
  <c r="G1386" i="1"/>
  <c r="D89" i="6"/>
  <c r="H1382" i="1"/>
  <c r="G1382" i="1"/>
  <c r="H1380" i="1"/>
  <c r="G1380" i="1"/>
  <c r="F82" i="6"/>
  <c r="C1376" i="1"/>
  <c r="H1376" i="1" s="1"/>
  <c r="H1375" i="1"/>
  <c r="G1375" i="1"/>
  <c r="H1374" i="1"/>
  <c r="G1372" i="1"/>
  <c r="F75" i="6"/>
  <c r="C1369" i="1"/>
  <c r="H1369" i="1" s="1"/>
  <c r="H1370" i="1"/>
  <c r="H1367" i="1"/>
  <c r="G1366" i="1"/>
  <c r="H1365" i="1"/>
  <c r="H1364" i="1"/>
  <c r="C1360" i="1"/>
  <c r="H1360" i="1"/>
  <c r="H1359" i="1"/>
  <c r="H1358" i="1"/>
  <c r="H1357" i="1"/>
  <c r="G1357" i="1"/>
  <c r="G1356" i="1"/>
  <c r="H1356" i="1"/>
  <c r="G1353" i="1"/>
  <c r="H1353" i="1"/>
  <c r="F54" i="6"/>
  <c r="G1351" i="1"/>
  <c r="H1349" i="1"/>
  <c r="G1349" i="1"/>
  <c r="G1344" i="1"/>
  <c r="H1346" i="1"/>
  <c r="G1345" i="1"/>
  <c r="H1344" i="1"/>
  <c r="G1343" i="1"/>
  <c r="G1342" i="1"/>
  <c r="C1337" i="1"/>
  <c r="H1337" i="1"/>
  <c r="H1336" i="1"/>
  <c r="G1336" i="1"/>
  <c r="H1335" i="1"/>
  <c r="H1333" i="1"/>
  <c r="G1333" i="1"/>
  <c r="G1330" i="1"/>
  <c r="H1330" i="1"/>
  <c r="H1331" i="1"/>
  <c r="H1328" i="1"/>
  <c r="G1327" i="1"/>
  <c r="H1322" i="1"/>
  <c r="H1326" i="1"/>
  <c r="H1325" i="1"/>
  <c r="F28" i="6"/>
  <c r="G1324" i="1"/>
  <c r="G1321" i="1"/>
  <c r="G1319" i="1"/>
  <c r="H1319" i="1"/>
  <c r="H1316" i="1"/>
  <c r="H1318" i="1"/>
  <c r="G1315" i="1"/>
  <c r="H1314" i="1"/>
  <c r="H1313" i="1"/>
  <c r="G1312" i="1"/>
  <c r="H1310" i="1"/>
  <c r="C1307" i="1"/>
  <c r="H1309" i="1"/>
  <c r="H1308" i="1"/>
  <c r="H1307" i="1"/>
  <c r="F10" i="6"/>
  <c r="G1303" i="1"/>
  <c r="G1302" i="1"/>
  <c r="G1301" i="1"/>
  <c r="H1301" i="1"/>
  <c r="H1298" i="1"/>
  <c r="G1297" i="1"/>
  <c r="H1295" i="1"/>
  <c r="H1294" i="1"/>
  <c r="G1291" i="1"/>
  <c r="H1289" i="1"/>
  <c r="H1286" i="1"/>
  <c r="H1283" i="1"/>
  <c r="G1282" i="1"/>
  <c r="E294" i="9"/>
  <c r="B294" i="9" s="1"/>
  <c r="H1281" i="1"/>
  <c r="H1280" i="1"/>
  <c r="G1279" i="1"/>
  <c r="H1277" i="1"/>
  <c r="H1276" i="1"/>
  <c r="H1275" i="1"/>
  <c r="G1273" i="1"/>
  <c r="H1271" i="1"/>
  <c r="G1270" i="1"/>
  <c r="H1268" i="1"/>
  <c r="H1267" i="1"/>
  <c r="H1265" i="1"/>
  <c r="G1264" i="1"/>
  <c r="E288" i="9"/>
  <c r="B288" i="9" s="1"/>
  <c r="G1262" i="1"/>
  <c r="H1262" i="1"/>
  <c r="H1258" i="1"/>
  <c r="H1257" i="1"/>
  <c r="H1256" i="1"/>
  <c r="G1255" i="1"/>
  <c r="G1254" i="1"/>
  <c r="H1253" i="1"/>
  <c r="G1250" i="1"/>
  <c r="H1250" i="1"/>
  <c r="H1248" i="1"/>
  <c r="H1246" i="1"/>
  <c r="G1246" i="1"/>
  <c r="G1241" i="1"/>
  <c r="H1241" i="1"/>
  <c r="H1240" i="1"/>
  <c r="H1237" i="1"/>
  <c r="G1237" i="1"/>
  <c r="D258" i="5"/>
  <c r="G1234" i="1"/>
  <c r="H1233" i="1"/>
  <c r="H1232" i="1"/>
  <c r="G1231" i="1"/>
  <c r="H1227" i="1"/>
  <c r="H1229" i="1"/>
  <c r="D1222" i="1"/>
  <c r="E283" i="9"/>
  <c r="B283" i="9" s="1"/>
  <c r="G1225" i="1"/>
  <c r="C1223" i="1"/>
  <c r="D245" i="5"/>
  <c r="D237" i="5" s="1"/>
  <c r="H1221" i="1"/>
  <c r="G1220" i="1"/>
  <c r="H1220" i="1"/>
  <c r="D1214" i="1"/>
  <c r="D238" i="5"/>
  <c r="C1215" i="1" s="1"/>
  <c r="C1216" i="1"/>
  <c r="G1216" i="1"/>
  <c r="H1216" i="1"/>
  <c r="H1217" i="1"/>
  <c r="E306" i="9"/>
  <c r="B306" i="9" s="1"/>
  <c r="E302" i="9"/>
  <c r="B302" i="9" s="1"/>
  <c r="H1208" i="1"/>
  <c r="E301" i="9"/>
  <c r="B301" i="9" s="1"/>
  <c r="H1207" i="1"/>
  <c r="E300" i="9"/>
  <c r="B300" i="9" s="1"/>
  <c r="H1202" i="1"/>
  <c r="C1201" i="1"/>
  <c r="H1201" i="1" s="1"/>
  <c r="H1199" i="1"/>
  <c r="G1198" i="1"/>
  <c r="D1183" i="1"/>
  <c r="D1184" i="1"/>
  <c r="H1198" i="1"/>
  <c r="H1196" i="1"/>
  <c r="G1195" i="1"/>
  <c r="G1194" i="1"/>
  <c r="H1194" i="1"/>
  <c r="E303" i="9"/>
  <c r="B303" i="9" s="1"/>
  <c r="H1192" i="1"/>
  <c r="E299" i="9"/>
  <c r="B299" i="9" s="1"/>
  <c r="H1191" i="1"/>
  <c r="H1190" i="1"/>
  <c r="H1189" i="1"/>
  <c r="H1187" i="1"/>
  <c r="G1184" i="1"/>
  <c r="H1184" i="1"/>
  <c r="H1181" i="1"/>
  <c r="H1178" i="1"/>
  <c r="G1175" i="1"/>
  <c r="H1177" i="1"/>
  <c r="G1177" i="1"/>
  <c r="H309" i="9"/>
  <c r="D1167" i="1"/>
  <c r="H1175" i="1"/>
  <c r="H1168" i="1"/>
  <c r="H1172" i="1"/>
  <c r="H1171" i="1"/>
  <c r="G1169" i="1"/>
  <c r="G1168" i="1"/>
  <c r="H1166" i="1"/>
  <c r="E292" i="9"/>
  <c r="B292" i="9" s="1"/>
  <c r="G1163" i="1"/>
  <c r="H1163" i="1"/>
  <c r="H1161" i="1"/>
  <c r="H1160" i="1"/>
  <c r="H1157" i="1"/>
  <c r="D177" i="5"/>
  <c r="C1154" i="1" s="1"/>
  <c r="H1156" i="1"/>
  <c r="G1156" i="1"/>
  <c r="H1154" i="1"/>
  <c r="F170" i="5"/>
  <c r="G1151" i="1"/>
  <c r="H1150" i="1"/>
  <c r="G1150" i="1"/>
  <c r="C1148" i="1"/>
  <c r="H1148" i="1"/>
  <c r="F164" i="5"/>
  <c r="H1145" i="1"/>
  <c r="G1144" i="1"/>
  <c r="C1142" i="1"/>
  <c r="E291" i="9"/>
  <c r="B291" i="9" s="1"/>
  <c r="G1140" i="1"/>
  <c r="G1138" i="1"/>
  <c r="H1136" i="1"/>
  <c r="H1135" i="1"/>
  <c r="E286" i="9"/>
  <c r="B286" i="9" s="1"/>
  <c r="H1131" i="1"/>
  <c r="G1131" i="1"/>
  <c r="H1129" i="1"/>
  <c r="G1129" i="1"/>
  <c r="G1128" i="1"/>
  <c r="G1126" i="1"/>
  <c r="G1125" i="1"/>
  <c r="H1123" i="1"/>
  <c r="G1123" i="1"/>
  <c r="G1122" i="1"/>
  <c r="H1122" i="1"/>
  <c r="C1120" i="1"/>
  <c r="F142" i="5"/>
  <c r="H1118" i="1"/>
  <c r="F135" i="5"/>
  <c r="H1116" i="1"/>
  <c r="H1115" i="1"/>
  <c r="G1114" i="1"/>
  <c r="E134" i="5"/>
  <c r="D1112" i="1" s="1"/>
  <c r="H1107" i="1"/>
  <c r="H1105" i="1"/>
  <c r="E118" i="5"/>
  <c r="D1096" i="1" s="1"/>
  <c r="H1103" i="1"/>
  <c r="G1102" i="1"/>
  <c r="H1101" i="1"/>
  <c r="G1101" i="1"/>
  <c r="G1095" i="1"/>
  <c r="G1093" i="1"/>
  <c r="H1092" i="1"/>
  <c r="G1092" i="1"/>
  <c r="G1084" i="1"/>
  <c r="H1090" i="1"/>
  <c r="G1090" i="1"/>
  <c r="H1087" i="1"/>
  <c r="H1084" i="1"/>
  <c r="H1083" i="1"/>
  <c r="H1081" i="1"/>
  <c r="G1074" i="1"/>
  <c r="H1074" i="1"/>
  <c r="G1072" i="1"/>
  <c r="G1071" i="1"/>
  <c r="H1071" i="1"/>
  <c r="G1068" i="1"/>
  <c r="H1066" i="1"/>
  <c r="E87" i="5"/>
  <c r="D1065" i="1" s="1"/>
  <c r="G1066" i="1"/>
  <c r="E285" i="9"/>
  <c r="B285" i="9" s="1"/>
  <c r="G1062" i="1"/>
  <c r="G1061" i="1"/>
  <c r="H1060" i="1"/>
  <c r="G1060" i="1"/>
  <c r="H1059" i="1"/>
  <c r="G1057" i="1"/>
  <c r="D78" i="5"/>
  <c r="H1055" i="1"/>
  <c r="H1053" i="1"/>
  <c r="H1052" i="1"/>
  <c r="G1052" i="1"/>
  <c r="H1050" i="1"/>
  <c r="G1049" i="1"/>
  <c r="H1049" i="1"/>
  <c r="G1044" i="1"/>
  <c r="G1042" i="1"/>
  <c r="G1034" i="1"/>
  <c r="G1033" i="1"/>
  <c r="F52" i="5"/>
  <c r="C1030" i="1"/>
  <c r="G1032" i="1"/>
  <c r="H1032" i="1"/>
  <c r="H1029" i="1"/>
  <c r="G1029" i="1"/>
  <c r="H1028" i="1"/>
  <c r="G1023" i="1"/>
  <c r="G1026" i="1"/>
  <c r="H1023" i="1"/>
  <c r="H1025" i="1"/>
  <c r="G1025" i="1"/>
  <c r="H1024" i="1"/>
  <c r="G1019" i="1"/>
  <c r="H1019" i="1"/>
  <c r="F35" i="5"/>
  <c r="G1016" i="1"/>
  <c r="G1015" i="1"/>
  <c r="G1013" i="1"/>
  <c r="H1013" i="1"/>
  <c r="G1011" i="1"/>
  <c r="H1011" i="1"/>
  <c r="F29" i="5"/>
  <c r="C1007" i="1"/>
  <c r="G1007" i="1"/>
  <c r="G1009" i="1"/>
  <c r="H1007" i="1"/>
  <c r="G1004" i="1"/>
  <c r="H1004" i="1"/>
  <c r="H1003" i="1"/>
  <c r="G1003" i="1"/>
  <c r="G1001" i="1"/>
  <c r="F19" i="5"/>
  <c r="H997" i="1"/>
  <c r="G999" i="1"/>
  <c r="H999" i="1"/>
  <c r="G997" i="1"/>
  <c r="H998" i="1"/>
  <c r="G995" i="1"/>
  <c r="H995" i="1"/>
  <c r="G993" i="1"/>
  <c r="H991" i="1"/>
  <c r="H993" i="1"/>
  <c r="H992" i="1"/>
  <c r="G991" i="1"/>
  <c r="F8" i="5"/>
  <c r="G988" i="1"/>
  <c r="C986" i="1"/>
  <c r="G986" i="1"/>
  <c r="H986" i="1"/>
  <c r="H1580" i="1"/>
  <c r="G1579" i="1"/>
  <c r="C1576" i="1"/>
  <c r="G1575" i="1"/>
  <c r="G1574" i="1"/>
  <c r="G1572" i="1"/>
  <c r="G1570" i="1"/>
  <c r="G1571" i="1"/>
  <c r="G1568" i="1"/>
  <c r="G1566" i="1"/>
  <c r="H1564" i="1"/>
  <c r="G1563" i="1"/>
  <c r="H1560" i="1"/>
  <c r="G1560" i="1"/>
  <c r="G1558" i="1"/>
  <c r="G1557" i="1"/>
  <c r="G1556" i="1"/>
  <c r="G1554" i="1"/>
  <c r="G1552" i="1"/>
  <c r="G1549" i="1"/>
  <c r="G1546" i="1"/>
  <c r="G1544" i="1"/>
  <c r="G1540" i="1"/>
  <c r="G1541" i="1"/>
  <c r="G1538" i="1"/>
  <c r="G1537" i="1"/>
  <c r="G1535" i="1"/>
  <c r="G1536" i="1"/>
  <c r="G1534" i="1"/>
  <c r="G1532" i="1"/>
  <c r="G1530" i="1"/>
  <c r="D49" i="8"/>
  <c r="C1524" i="1" s="1"/>
  <c r="G1524" i="1" s="1"/>
  <c r="C1525" i="1"/>
  <c r="H1525" i="1" s="1"/>
  <c r="G1528" i="1"/>
  <c r="G1526" i="1"/>
  <c r="G1525" i="1"/>
  <c r="G1523" i="1"/>
  <c r="G1522" i="1"/>
  <c r="G1519" i="1"/>
  <c r="G1520" i="1"/>
  <c r="G1516" i="1"/>
  <c r="G1514" i="1"/>
  <c r="G1512" i="1"/>
  <c r="G1510" i="1"/>
  <c r="G1509" i="1"/>
  <c r="G1508" i="1"/>
  <c r="G1506" i="1"/>
  <c r="G1505" i="1"/>
  <c r="G1504" i="1"/>
  <c r="D24" i="8"/>
  <c r="C1499" i="1" s="1"/>
  <c r="H1499" i="1" s="1"/>
  <c r="G1502" i="1"/>
  <c r="G1498" i="1"/>
  <c r="G1497" i="1"/>
  <c r="G1496" i="1"/>
  <c r="G1494" i="1"/>
  <c r="H1493" i="1"/>
  <c r="G1493" i="1"/>
  <c r="G1490" i="1"/>
  <c r="G1489" i="1"/>
  <c r="G1488" i="1"/>
  <c r="G1486" i="1"/>
  <c r="G1485" i="1"/>
  <c r="C1483" i="1"/>
  <c r="G1484" i="1"/>
  <c r="G1482" i="1"/>
  <c r="G1480" i="1"/>
  <c r="H983" i="1"/>
  <c r="H978" i="1"/>
  <c r="H977" i="1"/>
  <c r="G976" i="1"/>
  <c r="H974" i="1"/>
  <c r="E159" i="9"/>
  <c r="B159" i="9" s="1"/>
  <c r="H972" i="1"/>
  <c r="H971" i="1"/>
  <c r="H970" i="1"/>
  <c r="G970" i="1"/>
  <c r="H968" i="1"/>
  <c r="E156" i="9"/>
  <c r="G966" i="1"/>
  <c r="H965" i="1"/>
  <c r="G965" i="1"/>
  <c r="E155" i="9"/>
  <c r="B155" i="9" s="1"/>
  <c r="H964" i="1"/>
  <c r="E154" i="9"/>
  <c r="B154" i="9" s="1"/>
  <c r="G962" i="1"/>
  <c r="E153" i="9"/>
  <c r="F270" i="9"/>
  <c r="B270" i="9" s="1"/>
  <c r="E152" i="9"/>
  <c r="B152" i="9" s="1"/>
  <c r="G959" i="1"/>
  <c r="E151" i="9"/>
  <c r="B151" i="9" s="1"/>
  <c r="H959" i="1"/>
  <c r="G958" i="1"/>
  <c r="H958" i="1"/>
  <c r="G956" i="1"/>
  <c r="F267" i="9"/>
  <c r="B267" i="9" s="1"/>
  <c r="H956" i="1"/>
  <c r="E149" i="9"/>
  <c r="B149" i="9" s="1"/>
  <c r="E148" i="9"/>
  <c r="B148" i="9" s="1"/>
  <c r="H954" i="1"/>
  <c r="H953" i="1"/>
  <c r="G952" i="1"/>
  <c r="E147" i="9"/>
  <c r="H950" i="1"/>
  <c r="G950" i="1"/>
  <c r="G948" i="1"/>
  <c r="H948" i="1"/>
  <c r="G947" i="1"/>
  <c r="H947" i="1"/>
  <c r="H946" i="1"/>
  <c r="E143" i="9"/>
  <c r="B143" i="9" s="1"/>
  <c r="H944" i="1"/>
  <c r="E141" i="9"/>
  <c r="H942" i="1"/>
  <c r="G941" i="1"/>
  <c r="H941" i="1"/>
  <c r="G940" i="1"/>
  <c r="H940" i="1"/>
  <c r="F260" i="9"/>
  <c r="B260" i="9" s="1"/>
  <c r="G938" i="1"/>
  <c r="E138" i="9"/>
  <c r="B138" i="9" s="1"/>
  <c r="G936" i="1"/>
  <c r="G935" i="1"/>
  <c r="H935" i="1"/>
  <c r="G934" i="1"/>
  <c r="E135" i="9"/>
  <c r="B135" i="9" s="1"/>
  <c r="H932" i="1"/>
  <c r="E134" i="9"/>
  <c r="B134" i="9" s="1"/>
  <c r="G930" i="1"/>
  <c r="H930" i="1"/>
  <c r="H929" i="1"/>
  <c r="H928" i="1"/>
  <c r="G928" i="1"/>
  <c r="G926" i="1"/>
  <c r="H926" i="1"/>
  <c r="E131" i="9"/>
  <c r="G924" i="1"/>
  <c r="E130" i="9"/>
  <c r="B130" i="9" s="1"/>
  <c r="G923" i="1"/>
  <c r="H923" i="1"/>
  <c r="H922" i="1"/>
  <c r="G922" i="1"/>
  <c r="H920" i="1"/>
  <c r="G918" i="1"/>
  <c r="H917" i="1"/>
  <c r="H916" i="1"/>
  <c r="E126" i="9"/>
  <c r="B126" i="9" s="1"/>
  <c r="G914" i="1"/>
  <c r="F254" i="9"/>
  <c r="B254" i="9" s="1"/>
  <c r="H914" i="1"/>
  <c r="G912" i="1"/>
  <c r="H912" i="1"/>
  <c r="E123" i="9"/>
  <c r="B123" i="9" s="1"/>
  <c r="G911" i="1"/>
  <c r="H911" i="1"/>
  <c r="F253" i="9"/>
  <c r="G910" i="1"/>
  <c r="F251" i="9"/>
  <c r="B251" i="9" s="1"/>
  <c r="H908" i="1"/>
  <c r="E118" i="9"/>
  <c r="B118" i="9" s="1"/>
  <c r="H906" i="1"/>
  <c r="E117" i="9"/>
  <c r="B117" i="9" s="1"/>
  <c r="H905" i="1"/>
  <c r="G904" i="1"/>
  <c r="G902" i="1"/>
  <c r="H902" i="1"/>
  <c r="G900" i="1"/>
  <c r="H900" i="1"/>
  <c r="G899" i="1"/>
  <c r="H899" i="1"/>
  <c r="H898" i="1"/>
  <c r="G898" i="1"/>
  <c r="E113" i="9"/>
  <c r="B113" i="9" s="1"/>
  <c r="G896" i="1"/>
  <c r="H896" i="1"/>
  <c r="E112" i="9"/>
  <c r="B112" i="9" s="1"/>
  <c r="G894" i="1"/>
  <c r="H893" i="1"/>
  <c r="G893" i="1"/>
  <c r="E111" i="9"/>
  <c r="B111" i="9" s="1"/>
  <c r="H892" i="1"/>
  <c r="G892" i="1"/>
  <c r="F246" i="9"/>
  <c r="B246" i="9" s="1"/>
  <c r="G890" i="1"/>
  <c r="E107" i="9"/>
  <c r="G887" i="1"/>
  <c r="H887" i="1"/>
  <c r="E106" i="9"/>
  <c r="B106" i="9" s="1"/>
  <c r="H886" i="1"/>
  <c r="E105" i="9"/>
  <c r="B105" i="9" s="1"/>
  <c r="H884" i="1"/>
  <c r="F243" i="9"/>
  <c r="B243" i="9" s="1"/>
  <c r="H882" i="1"/>
  <c r="G881" i="1"/>
  <c r="H881" i="1"/>
  <c r="H880" i="1"/>
  <c r="G880" i="1"/>
  <c r="E101" i="9"/>
  <c r="B101" i="9" s="1"/>
  <c r="G876" i="1"/>
  <c r="H876" i="1"/>
  <c r="E100" i="9"/>
  <c r="B100" i="9" s="1"/>
  <c r="H875" i="1"/>
  <c r="F240" i="9"/>
  <c r="B240" i="9" s="1"/>
  <c r="G875" i="1"/>
  <c r="H874" i="1"/>
  <c r="G874" i="1"/>
  <c r="H872" i="1"/>
  <c r="H869" i="1"/>
  <c r="H868" i="1"/>
  <c r="H866" i="1"/>
  <c r="E92" i="9"/>
  <c r="B92" i="9" s="1"/>
  <c r="H864" i="1"/>
  <c r="G863" i="1"/>
  <c r="E91" i="9"/>
  <c r="B91" i="9" s="1"/>
  <c r="G862" i="1"/>
  <c r="G858" i="1"/>
  <c r="H857" i="1"/>
  <c r="E88" i="9"/>
  <c r="B88" i="9" s="1"/>
  <c r="E87" i="9"/>
  <c r="B87" i="9" s="1"/>
  <c r="H854" i="1"/>
  <c r="H852" i="1"/>
  <c r="H851" i="1"/>
  <c r="G850" i="1"/>
  <c r="H848" i="1"/>
  <c r="F233" i="9"/>
  <c r="B233" i="9" s="1"/>
  <c r="G846" i="1"/>
  <c r="H846" i="1"/>
  <c r="H845" i="1"/>
  <c r="H844" i="1"/>
  <c r="G844" i="1"/>
  <c r="F230" i="9"/>
  <c r="B230" i="9" s="1"/>
  <c r="H840" i="1"/>
  <c r="E77" i="9"/>
  <c r="B77" i="9" s="1"/>
  <c r="F227" i="9"/>
  <c r="H839" i="1"/>
  <c r="H838" i="1"/>
  <c r="G838" i="1"/>
  <c r="E75" i="9"/>
  <c r="B75" i="9" s="1"/>
  <c r="H836" i="1"/>
  <c r="G834" i="1"/>
  <c r="H834" i="1"/>
  <c r="G833" i="1"/>
  <c r="H833" i="1"/>
  <c r="H832" i="1"/>
  <c r="E73" i="9"/>
  <c r="B73" i="9" s="1"/>
  <c r="G832" i="1"/>
  <c r="H830" i="1"/>
  <c r="G828" i="1"/>
  <c r="H827" i="1"/>
  <c r="H826" i="1"/>
  <c r="H822" i="1"/>
  <c r="G821" i="1"/>
  <c r="H821" i="1"/>
  <c r="H820" i="1"/>
  <c r="E69" i="9"/>
  <c r="B69" i="9" s="1"/>
  <c r="G816" i="1"/>
  <c r="H816" i="1"/>
  <c r="H815" i="1"/>
  <c r="H814" i="1"/>
  <c r="G814" i="1"/>
  <c r="H812" i="1"/>
  <c r="G810" i="1"/>
  <c r="G809" i="1"/>
  <c r="H809" i="1"/>
  <c r="H808" i="1"/>
  <c r="G808" i="1"/>
  <c r="E67" i="9"/>
  <c r="B67" i="9" s="1"/>
  <c r="G803" i="1"/>
  <c r="H803" i="1"/>
  <c r="H802" i="1"/>
  <c r="G802" i="1"/>
  <c r="H800" i="1"/>
  <c r="H798" i="1"/>
  <c r="H797" i="1"/>
  <c r="G796" i="1"/>
  <c r="H796" i="1"/>
  <c r="H794" i="1"/>
  <c r="E65" i="9"/>
  <c r="B65" i="9" s="1"/>
  <c r="H792" i="1"/>
  <c r="G791" i="1"/>
  <c r="H791" i="1"/>
  <c r="H790" i="1"/>
  <c r="G790" i="1"/>
  <c r="G786" i="1"/>
  <c r="H785" i="1"/>
  <c r="G785" i="1"/>
  <c r="G784" i="1"/>
  <c r="E64" i="9"/>
  <c r="B64" i="9" s="1"/>
  <c r="H782" i="1"/>
  <c r="E63" i="9"/>
  <c r="B63" i="9" s="1"/>
  <c r="H780" i="1"/>
  <c r="H779" i="1"/>
  <c r="H778" i="1"/>
  <c r="G778" i="1"/>
  <c r="H776" i="1"/>
  <c r="H774" i="1"/>
  <c r="H773" i="1"/>
  <c r="H772" i="1"/>
  <c r="G772" i="1"/>
  <c r="E61" i="9"/>
  <c r="B61" i="9" s="1"/>
  <c r="G768" i="1"/>
  <c r="H767" i="1"/>
  <c r="G766" i="1"/>
  <c r="H766" i="1"/>
  <c r="H761" i="1"/>
  <c r="G760" i="1"/>
  <c r="H758" i="1"/>
  <c r="G756" i="1"/>
  <c r="H756" i="1"/>
  <c r="H752" i="1"/>
  <c r="F225" i="9"/>
  <c r="B225" i="9" s="1"/>
  <c r="G750" i="1"/>
  <c r="H750" i="1"/>
  <c r="H749" i="1"/>
  <c r="G747" i="1"/>
  <c r="G745" i="1"/>
  <c r="E56" i="9"/>
  <c r="B56" i="9" s="1"/>
  <c r="H743" i="1"/>
  <c r="G743" i="1"/>
  <c r="F224" i="9"/>
  <c r="B224" i="9" s="1"/>
  <c r="E55" i="9"/>
  <c r="B55" i="9" s="1"/>
  <c r="H739" i="1"/>
  <c r="H738" i="1"/>
  <c r="H737" i="1"/>
  <c r="G735" i="1"/>
  <c r="G734" i="1"/>
  <c r="H734" i="1"/>
  <c r="G729" i="1"/>
  <c r="H728" i="1"/>
  <c r="H726" i="1"/>
  <c r="G726" i="1"/>
  <c r="G725" i="1"/>
  <c r="G723" i="1"/>
  <c r="E49" i="9"/>
  <c r="B49" i="9" s="1"/>
  <c r="F223" i="9"/>
  <c r="H716" i="1"/>
  <c r="H714" i="1"/>
  <c r="G714" i="1"/>
  <c r="H710" i="1"/>
  <c r="G707" i="1"/>
  <c r="H707" i="1"/>
  <c r="G705" i="1"/>
  <c r="G699" i="1"/>
  <c r="H699" i="1"/>
  <c r="G698" i="1"/>
  <c r="G696" i="1"/>
  <c r="E37" i="9"/>
  <c r="B37" i="9" s="1"/>
  <c r="H693" i="1"/>
  <c r="G693" i="1"/>
  <c r="E35" i="9"/>
  <c r="H690" i="1"/>
  <c r="G690" i="1"/>
  <c r="G689" i="1"/>
  <c r="H689" i="1"/>
  <c r="E34" i="9"/>
  <c r="B34" i="9" s="1"/>
  <c r="H687" i="1"/>
  <c r="G684" i="1"/>
  <c r="H683" i="1"/>
  <c r="G680" i="1"/>
  <c r="H680" i="1"/>
  <c r="G678" i="1"/>
  <c r="G675" i="1"/>
  <c r="H674" i="1"/>
  <c r="G672" i="1"/>
  <c r="H671" i="1"/>
  <c r="E31" i="9"/>
  <c r="B31" i="9" s="1"/>
  <c r="G666" i="1"/>
  <c r="E29" i="9"/>
  <c r="B29" i="9" s="1"/>
  <c r="G663" i="1"/>
  <c r="H663" i="1"/>
  <c r="G662" i="1"/>
  <c r="E28" i="9"/>
  <c r="B28" i="9" s="1"/>
  <c r="H657" i="1"/>
  <c r="G657" i="1"/>
  <c r="H656" i="1"/>
  <c r="G654" i="1"/>
  <c r="H651" i="1"/>
  <c r="G651" i="1"/>
  <c r="E23" i="9"/>
  <c r="B23" i="9" s="1"/>
  <c r="G648" i="1"/>
  <c r="E275" i="9"/>
  <c r="G644" i="1"/>
  <c r="H644" i="1"/>
  <c r="F652" i="4"/>
  <c r="C645" i="1"/>
  <c r="G645" i="1" s="1"/>
  <c r="G642" i="1"/>
  <c r="G627" i="1"/>
  <c r="F271" i="9"/>
  <c r="B271" i="9" s="1"/>
  <c r="G620" i="1"/>
  <c r="E625" i="4"/>
  <c r="D619" i="1" s="1"/>
  <c r="H621" i="1"/>
  <c r="H620" i="1"/>
  <c r="G621" i="1"/>
  <c r="H618" i="1"/>
  <c r="E158" i="9"/>
  <c r="B158" i="9" s="1"/>
  <c r="E157" i="9"/>
  <c r="B157" i="9" s="1"/>
  <c r="C611" i="1"/>
  <c r="G611" i="1" s="1"/>
  <c r="G612" i="1"/>
  <c r="B153" i="9"/>
  <c r="H609" i="1"/>
  <c r="H606" i="1"/>
  <c r="G609" i="1"/>
  <c r="G606" i="1"/>
  <c r="F269" i="9"/>
  <c r="B269" i="9" s="1"/>
  <c r="E150" i="9"/>
  <c r="B150" i="9" s="1"/>
  <c r="F268" i="9"/>
  <c r="F266" i="9"/>
  <c r="B266" i="9" s="1"/>
  <c r="G603" i="1"/>
  <c r="B147" i="9"/>
  <c r="G602" i="1"/>
  <c r="F265" i="9"/>
  <c r="H602" i="1"/>
  <c r="E146" i="9"/>
  <c r="B146" i="9" s="1"/>
  <c r="E593" i="4"/>
  <c r="D587" i="1" s="1"/>
  <c r="H600" i="1"/>
  <c r="G600" i="1"/>
  <c r="E144" i="9"/>
  <c r="B144" i="9" s="1"/>
  <c r="F605" i="4"/>
  <c r="F263" i="9"/>
  <c r="B263" i="9" s="1"/>
  <c r="C597" i="1"/>
  <c r="F603" i="4"/>
  <c r="E142" i="9"/>
  <c r="B142" i="9" s="1"/>
  <c r="F262" i="9"/>
  <c r="B262" i="9" s="1"/>
  <c r="F261" i="9"/>
  <c r="B261" i="9" s="1"/>
  <c r="B141" i="9"/>
  <c r="G594" i="1"/>
  <c r="C593" i="1"/>
  <c r="H594" i="1"/>
  <c r="G593" i="1"/>
  <c r="H593" i="1"/>
  <c r="E140" i="9"/>
  <c r="B140" i="9" s="1"/>
  <c r="H588" i="1"/>
  <c r="G591" i="1"/>
  <c r="F259" i="9"/>
  <c r="B259" i="9" s="1"/>
  <c r="F258" i="9"/>
  <c r="B258" i="9" s="1"/>
  <c r="E136" i="9"/>
  <c r="B136" i="9" s="1"/>
  <c r="G588" i="1"/>
  <c r="G584" i="1"/>
  <c r="H584" i="1"/>
  <c r="H585" i="1"/>
  <c r="G585" i="1"/>
  <c r="H582" i="1"/>
  <c r="G582" i="1"/>
  <c r="E580" i="4"/>
  <c r="D574" i="1" s="1"/>
  <c r="G579" i="1"/>
  <c r="D575" i="1"/>
  <c r="G575" i="1" s="1"/>
  <c r="H575" i="1"/>
  <c r="G573" i="1"/>
  <c r="G567" i="1"/>
  <c r="H566" i="1"/>
  <c r="G564" i="1"/>
  <c r="H557" i="1"/>
  <c r="H554" i="1"/>
  <c r="E132" i="9"/>
  <c r="B132" i="9" s="1"/>
  <c r="H553" i="1"/>
  <c r="H551" i="1"/>
  <c r="E129" i="9"/>
  <c r="B129" i="9" s="1"/>
  <c r="H548" i="1"/>
  <c r="G547" i="1"/>
  <c r="E128" i="9"/>
  <c r="B128" i="9" s="1"/>
  <c r="G544" i="1"/>
  <c r="H544" i="1"/>
  <c r="F256" i="9"/>
  <c r="B256" i="9" s="1"/>
  <c r="F255" i="9"/>
  <c r="B255" i="9" s="1"/>
  <c r="G538" i="1"/>
  <c r="E124" i="9"/>
  <c r="B124" i="9" s="1"/>
  <c r="H538" i="1"/>
  <c r="C537" i="1"/>
  <c r="H537" i="1" s="1"/>
  <c r="G535" i="1"/>
  <c r="E122" i="9"/>
  <c r="B122" i="9" s="1"/>
  <c r="F252" i="9"/>
  <c r="B252" i="9" s="1"/>
  <c r="E120" i="9"/>
  <c r="B120" i="9" s="1"/>
  <c r="C532" i="1"/>
  <c r="G529" i="1"/>
  <c r="H529" i="1"/>
  <c r="H530" i="1"/>
  <c r="E529" i="4"/>
  <c r="D523" i="1" s="1"/>
  <c r="F250" i="9"/>
  <c r="E119" i="9"/>
  <c r="B119" i="9" s="1"/>
  <c r="H527" i="1"/>
  <c r="H524" i="1"/>
  <c r="H521" i="1"/>
  <c r="F249" i="9"/>
  <c r="B249" i="9" s="1"/>
  <c r="G520" i="1"/>
  <c r="H518" i="1"/>
  <c r="C513" i="1"/>
  <c r="E515" i="4"/>
  <c r="D509" i="1" s="1"/>
  <c r="G514" i="1"/>
  <c r="H514" i="1"/>
  <c r="G511" i="1"/>
  <c r="H511" i="1"/>
  <c r="D515" i="4"/>
  <c r="H506" i="1"/>
  <c r="C501" i="1"/>
  <c r="H505" i="1"/>
  <c r="G502" i="1"/>
  <c r="H502" i="1"/>
  <c r="H500" i="1"/>
  <c r="F248" i="9"/>
  <c r="B248" i="9" s="1"/>
  <c r="C496" i="1"/>
  <c r="F247" i="9"/>
  <c r="B247" i="9" s="1"/>
  <c r="H496" i="1"/>
  <c r="G496" i="1"/>
  <c r="H494" i="1"/>
  <c r="F244" i="9"/>
  <c r="B244" i="9" s="1"/>
  <c r="C489" i="1"/>
  <c r="E103" i="9"/>
  <c r="B103" i="9" s="1"/>
  <c r="G490" i="1"/>
  <c r="B241" i="9"/>
  <c r="F490" i="4"/>
  <c r="E99" i="9"/>
  <c r="B99" i="9" s="1"/>
  <c r="D484" i="1"/>
  <c r="E484" i="4"/>
  <c r="D478" i="1" s="1"/>
  <c r="G484" i="1"/>
  <c r="H485" i="1"/>
  <c r="E98" i="9"/>
  <c r="B98" i="9" s="1"/>
  <c r="H484" i="1"/>
  <c r="E97" i="9"/>
  <c r="B97" i="9" s="1"/>
  <c r="F238" i="9"/>
  <c r="B238" i="9" s="1"/>
  <c r="F237" i="9"/>
  <c r="B237" i="9" s="1"/>
  <c r="E95" i="9"/>
  <c r="B95" i="9" s="1"/>
  <c r="H481" i="1"/>
  <c r="D484" i="4"/>
  <c r="F235" i="9"/>
  <c r="B235" i="9" s="1"/>
  <c r="G475" i="1"/>
  <c r="H475" i="1"/>
  <c r="H474" i="1"/>
  <c r="H472" i="1"/>
  <c r="H469" i="1"/>
  <c r="H468" i="1"/>
  <c r="F234" i="9"/>
  <c r="B234" i="9" s="1"/>
  <c r="H463" i="1"/>
  <c r="G462" i="1"/>
  <c r="H457" i="1"/>
  <c r="E459" i="4"/>
  <c r="D453" i="1" s="1"/>
  <c r="G454" i="1"/>
  <c r="H456" i="1"/>
  <c r="H454" i="1"/>
  <c r="G451" i="1"/>
  <c r="H451" i="1"/>
  <c r="G445" i="1"/>
  <c r="E89" i="9"/>
  <c r="B89" i="9" s="1"/>
  <c r="G444" i="1"/>
  <c r="C441" i="1"/>
  <c r="H441" i="1" s="1"/>
  <c r="G442" i="1"/>
  <c r="H442" i="1"/>
  <c r="H439" i="1"/>
  <c r="E85" i="9"/>
  <c r="B85" i="9" s="1"/>
  <c r="H438" i="1"/>
  <c r="C436" i="1"/>
  <c r="H433" i="1"/>
  <c r="E83" i="9"/>
  <c r="B83" i="9" s="1"/>
  <c r="F232" i="9"/>
  <c r="H429" i="1"/>
  <c r="G430" i="1"/>
  <c r="E81" i="9"/>
  <c r="B81" i="9" s="1"/>
  <c r="F231" i="9"/>
  <c r="B231" i="9" s="1"/>
  <c r="E79" i="9"/>
  <c r="B79" i="9" s="1"/>
  <c r="G426" i="1"/>
  <c r="F229" i="9"/>
  <c r="H426" i="1"/>
  <c r="F228" i="9"/>
  <c r="B228" i="9" s="1"/>
  <c r="H424" i="1"/>
  <c r="E76" i="9"/>
  <c r="B76" i="9" s="1"/>
  <c r="C421" i="1"/>
  <c r="H420" i="1"/>
  <c r="G418" i="1"/>
  <c r="H418" i="1"/>
  <c r="E421" i="4"/>
  <c r="D415" i="1" s="1"/>
  <c r="H417" i="1"/>
  <c r="H406" i="1"/>
  <c r="G412" i="1"/>
  <c r="F402" i="4"/>
  <c r="C397" i="1"/>
  <c r="H400" i="1"/>
  <c r="G397" i="1"/>
  <c r="H399" i="1"/>
  <c r="H397" i="1"/>
  <c r="H394" i="1"/>
  <c r="D396" i="4"/>
  <c r="F396" i="4" s="1"/>
  <c r="C391" i="1"/>
  <c r="H393" i="1"/>
  <c r="H390" i="1"/>
  <c r="F391" i="4"/>
  <c r="C386" i="1"/>
  <c r="H386" i="1" s="1"/>
  <c r="G388" i="1"/>
  <c r="H388" i="1"/>
  <c r="H387" i="1"/>
  <c r="G385" i="1"/>
  <c r="H384" i="1"/>
  <c r="C383" i="1"/>
  <c r="H381" i="1"/>
  <c r="H378" i="1"/>
  <c r="G379" i="1"/>
  <c r="C373" i="1"/>
  <c r="H373" i="1" s="1"/>
  <c r="G373" i="1"/>
  <c r="H372" i="1"/>
  <c r="G370" i="1"/>
  <c r="H370" i="1"/>
  <c r="H369" i="1"/>
  <c r="H367" i="1"/>
  <c r="G366" i="1"/>
  <c r="F369" i="4"/>
  <c r="E363" i="4"/>
  <c r="D358" i="1" s="1"/>
  <c r="G364" i="1"/>
  <c r="H364" i="1"/>
  <c r="H363" i="1"/>
  <c r="F364" i="4"/>
  <c r="D359" i="1"/>
  <c r="H361" i="1"/>
  <c r="H357" i="1"/>
  <c r="C351" i="1"/>
  <c r="G355" i="1"/>
  <c r="H354" i="1"/>
  <c r="H351" i="1"/>
  <c r="E351" i="4"/>
  <c r="H352" i="1"/>
  <c r="F352" i="4"/>
  <c r="D351" i="4"/>
  <c r="C346" i="1" s="1"/>
  <c r="C347" i="1"/>
  <c r="H348" i="1"/>
  <c r="H343" i="1"/>
  <c r="H342" i="1"/>
  <c r="H340" i="1"/>
  <c r="H337" i="1"/>
  <c r="G334" i="1"/>
  <c r="H334" i="1"/>
  <c r="G331" i="1"/>
  <c r="H333" i="1"/>
  <c r="H331" i="1"/>
  <c r="H330" i="1"/>
  <c r="G328" i="1"/>
  <c r="G325" i="1"/>
  <c r="H324" i="1"/>
  <c r="H321" i="1"/>
  <c r="F317" i="4"/>
  <c r="G319" i="1"/>
  <c r="H319" i="1"/>
  <c r="H318" i="1"/>
  <c r="H316" i="1"/>
  <c r="H315" i="1"/>
  <c r="H312" i="1"/>
  <c r="D311" i="4"/>
  <c r="C306" i="1" s="1"/>
  <c r="H310" i="1"/>
  <c r="E311" i="4"/>
  <c r="D306" i="1" s="1"/>
  <c r="F312" i="4"/>
  <c r="C307" i="1"/>
  <c r="C299" i="1"/>
  <c r="G304" i="1"/>
  <c r="G301" i="1"/>
  <c r="E299" i="4"/>
  <c r="H300" i="1"/>
  <c r="H298" i="1"/>
  <c r="G298" i="1"/>
  <c r="G297" i="1"/>
  <c r="D295" i="1"/>
  <c r="E298" i="4"/>
  <c r="D294" i="1"/>
  <c r="D299" i="4"/>
  <c r="C294" i="1" s="1"/>
  <c r="F300" i="4"/>
  <c r="H295" i="1"/>
  <c r="G295" i="1"/>
  <c r="G292" i="1"/>
  <c r="F418" i="4"/>
  <c r="E643" i="4"/>
  <c r="D637" i="1" s="1"/>
  <c r="G289" i="1"/>
  <c r="D643" i="4"/>
  <c r="G288" i="1"/>
  <c r="F416" i="4"/>
  <c r="E644" i="4"/>
  <c r="D638" i="1" s="1"/>
  <c r="E273" i="9"/>
  <c r="B273" i="9" s="1"/>
  <c r="H412" i="1"/>
  <c r="H288" i="1"/>
  <c r="H411" i="1"/>
  <c r="H282" i="1"/>
  <c r="G283" i="1"/>
  <c r="G280" i="1"/>
  <c r="H279" i="1"/>
  <c r="F279" i="4"/>
  <c r="G277" i="1"/>
  <c r="E71" i="9"/>
  <c r="H276" i="1"/>
  <c r="G273" i="1"/>
  <c r="H271" i="1"/>
  <c r="F273" i="4"/>
  <c r="E263" i="4"/>
  <c r="D259" i="1" s="1"/>
  <c r="C269" i="1"/>
  <c r="H270" i="1"/>
  <c r="H267" i="1"/>
  <c r="C264" i="1"/>
  <c r="G264" i="1" s="1"/>
  <c r="G265" i="1"/>
  <c r="G262" i="1"/>
  <c r="D260" i="1"/>
  <c r="F226" i="9"/>
  <c r="B226" i="9" s="1"/>
  <c r="H258" i="1"/>
  <c r="E252" i="4"/>
  <c r="D248" i="1" s="1"/>
  <c r="F259" i="4"/>
  <c r="H256" i="1"/>
  <c r="H255" i="1"/>
  <c r="G255" i="1"/>
  <c r="G256" i="1"/>
  <c r="G253" i="1"/>
  <c r="H249" i="1"/>
  <c r="H247" i="1"/>
  <c r="G247" i="1"/>
  <c r="G244" i="1"/>
  <c r="H243" i="1"/>
  <c r="G240" i="1"/>
  <c r="G241" i="1"/>
  <c r="G238" i="1"/>
  <c r="H237" i="1"/>
  <c r="H235" i="1"/>
  <c r="H234" i="1"/>
  <c r="F236" i="4"/>
  <c r="C232" i="1"/>
  <c r="G232" i="1" s="1"/>
  <c r="H232" i="1"/>
  <c r="E62" i="9"/>
  <c r="B62" i="9" s="1"/>
  <c r="H231" i="1"/>
  <c r="G231" i="1"/>
  <c r="G229" i="1"/>
  <c r="F231" i="4"/>
  <c r="E59" i="9"/>
  <c r="B59" i="9" s="1"/>
  <c r="H228" i="1"/>
  <c r="G226" i="1"/>
  <c r="H226" i="1"/>
  <c r="H225" i="1"/>
  <c r="D224" i="4"/>
  <c r="F228" i="4"/>
  <c r="H223" i="1"/>
  <c r="H222" i="1"/>
  <c r="G219" i="1"/>
  <c r="E58" i="9"/>
  <c r="B58" i="9" s="1"/>
  <c r="F219" i="4"/>
  <c r="E215" i="4"/>
  <c r="D211" i="1" s="1"/>
  <c r="H217" i="1"/>
  <c r="C212" i="1"/>
  <c r="D215" i="4"/>
  <c r="F210" i="4"/>
  <c r="E57" i="9"/>
  <c r="B57" i="9" s="1"/>
  <c r="G210" i="1"/>
  <c r="C206" i="1"/>
  <c r="H208" i="1"/>
  <c r="G207" i="1"/>
  <c r="G205" i="1"/>
  <c r="H204" i="1"/>
  <c r="G202" i="1"/>
  <c r="F202" i="4"/>
  <c r="H202" i="1"/>
  <c r="H201" i="1"/>
  <c r="G201" i="1"/>
  <c r="C198" i="1"/>
  <c r="H198" i="1" s="1"/>
  <c r="E53" i="9"/>
  <c r="B53" i="9" s="1"/>
  <c r="E196" i="4"/>
  <c r="D192" i="1" s="1"/>
  <c r="G198" i="1"/>
  <c r="E52" i="9"/>
  <c r="B52" i="9" s="1"/>
  <c r="H199" i="1"/>
  <c r="E51" i="9"/>
  <c r="B51" i="9" s="1"/>
  <c r="G196" i="1"/>
  <c r="G195" i="1"/>
  <c r="D193" i="1"/>
  <c r="H193" i="1" s="1"/>
  <c r="H190" i="1"/>
  <c r="G189" i="1"/>
  <c r="F188" i="4"/>
  <c r="H187" i="1"/>
  <c r="E47" i="9"/>
  <c r="B47" i="9" s="1"/>
  <c r="H186" i="1"/>
  <c r="B223" i="9"/>
  <c r="H184" i="1"/>
  <c r="G184" i="1"/>
  <c r="H183" i="1"/>
  <c r="G183" i="1"/>
  <c r="E45" i="9"/>
  <c r="B45" i="9" s="1"/>
  <c r="F221" i="9"/>
  <c r="B221" i="9" s="1"/>
  <c r="G181" i="1"/>
  <c r="H181" i="1"/>
  <c r="F220" i="9"/>
  <c r="B220" i="9" s="1"/>
  <c r="H180" i="1"/>
  <c r="E43" i="9"/>
  <c r="B43" i="9" s="1"/>
  <c r="F219" i="9"/>
  <c r="B219" i="9" s="1"/>
  <c r="G178" i="1"/>
  <c r="H178" i="1"/>
  <c r="H177" i="1"/>
  <c r="G177" i="1"/>
  <c r="F177" i="4"/>
  <c r="G175" i="1"/>
  <c r="H175" i="1"/>
  <c r="H174" i="1"/>
  <c r="G172" i="1"/>
  <c r="G171" i="1"/>
  <c r="G169" i="1"/>
  <c r="H169" i="1"/>
  <c r="F169" i="4"/>
  <c r="G166" i="1"/>
  <c r="H165" i="1"/>
  <c r="G165" i="1"/>
  <c r="H163" i="1"/>
  <c r="G163" i="1"/>
  <c r="E41" i="9"/>
  <c r="B41" i="9" s="1"/>
  <c r="H162" i="1"/>
  <c r="H160" i="1"/>
  <c r="G160" i="1"/>
  <c r="C155" i="1"/>
  <c r="H157" i="1"/>
  <c r="E40" i="9"/>
  <c r="B40" i="9" s="1"/>
  <c r="F218" i="9"/>
  <c r="B218" i="9" s="1"/>
  <c r="G154" i="1"/>
  <c r="H154" i="1"/>
  <c r="D149" i="1"/>
  <c r="H151" i="1"/>
  <c r="H150" i="1"/>
  <c r="G150" i="1"/>
  <c r="H145" i="1"/>
  <c r="H144" i="1"/>
  <c r="G144" i="1"/>
  <c r="H142" i="1"/>
  <c r="D136" i="1"/>
  <c r="G139" i="1"/>
  <c r="G136" i="1"/>
  <c r="H136" i="1"/>
  <c r="G133" i="1"/>
  <c r="H133" i="1"/>
  <c r="G132" i="1"/>
  <c r="D133" i="4"/>
  <c r="C130" i="1"/>
  <c r="E39" i="9"/>
  <c r="B39" i="9" s="1"/>
  <c r="H127" i="1"/>
  <c r="H124" i="1"/>
  <c r="D124" i="4"/>
  <c r="H123" i="1"/>
  <c r="G123" i="1"/>
  <c r="G121" i="1"/>
  <c r="H121" i="1"/>
  <c r="F125" i="4"/>
  <c r="H118" i="1"/>
  <c r="G115" i="1"/>
  <c r="H115" i="1"/>
  <c r="G114" i="1"/>
  <c r="G112" i="1"/>
  <c r="H112" i="1"/>
  <c r="G111" i="1"/>
  <c r="F112" i="4"/>
  <c r="H108" i="1"/>
  <c r="G109" i="1"/>
  <c r="F107" i="4"/>
  <c r="G106" i="1"/>
  <c r="H106" i="1"/>
  <c r="H105" i="1"/>
  <c r="D106" i="4"/>
  <c r="C102" i="1" s="1"/>
  <c r="G103" i="1"/>
  <c r="G105" i="1"/>
  <c r="E106" i="4"/>
  <c r="D102" i="1" s="1"/>
  <c r="H103" i="1"/>
  <c r="G99" i="1"/>
  <c r="H97" i="1"/>
  <c r="G94" i="1"/>
  <c r="H94" i="1"/>
  <c r="G93" i="1"/>
  <c r="H91" i="1"/>
  <c r="G90" i="1"/>
  <c r="F91" i="4"/>
  <c r="G88" i="1"/>
  <c r="H87" i="1"/>
  <c r="E82" i="4"/>
  <c r="D78" i="1" s="1"/>
  <c r="G87" i="1"/>
  <c r="F216" i="9"/>
  <c r="B216" i="9" s="1"/>
  <c r="G85" i="1"/>
  <c r="D79" i="1"/>
  <c r="G79" i="1" s="1"/>
  <c r="G82" i="1"/>
  <c r="H82" i="1"/>
  <c r="H81" i="1"/>
  <c r="G81" i="1"/>
  <c r="G76" i="1"/>
  <c r="G73" i="1"/>
  <c r="H76" i="1"/>
  <c r="G75" i="1"/>
  <c r="H73" i="1"/>
  <c r="H72" i="1"/>
  <c r="G70" i="1"/>
  <c r="H70" i="1"/>
  <c r="G69" i="1"/>
  <c r="C67" i="1"/>
  <c r="G64" i="1"/>
  <c r="H64" i="1"/>
  <c r="G63" i="1"/>
  <c r="H61" i="1"/>
  <c r="G61" i="1"/>
  <c r="H60" i="1"/>
  <c r="G58" i="1"/>
  <c r="H58" i="1"/>
  <c r="H57" i="1"/>
  <c r="G57" i="1"/>
  <c r="E26" i="9"/>
  <c r="B26" i="9" s="1"/>
  <c r="C55" i="1"/>
  <c r="G52" i="1"/>
  <c r="E50" i="4"/>
  <c r="D46" i="1" s="1"/>
  <c r="G48" i="1"/>
  <c r="C40" i="1"/>
  <c r="G43" i="1"/>
  <c r="G40" i="1"/>
  <c r="H42" i="1"/>
  <c r="F45" i="4"/>
  <c r="H40" i="1"/>
  <c r="G39" i="1"/>
  <c r="H39" i="1"/>
  <c r="G37" i="1"/>
  <c r="H36" i="1"/>
  <c r="H33" i="1"/>
  <c r="G34" i="1"/>
  <c r="H30" i="1"/>
  <c r="E25" i="9"/>
  <c r="B25" i="9" s="1"/>
  <c r="F215" i="9"/>
  <c r="B215" i="9" s="1"/>
  <c r="F29" i="4"/>
  <c r="G27" i="1"/>
  <c r="C25" i="1"/>
  <c r="G25" i="1"/>
  <c r="H27" i="1"/>
  <c r="H25" i="1"/>
  <c r="H24" i="1"/>
  <c r="F23" i="4"/>
  <c r="H22" i="1"/>
  <c r="G19" i="1"/>
  <c r="H21" i="1"/>
  <c r="G21" i="1"/>
  <c r="F214" i="9"/>
  <c r="B214" i="9" s="1"/>
  <c r="H19" i="1"/>
  <c r="H16" i="1"/>
  <c r="G13" i="1"/>
  <c r="E7" i="4"/>
  <c r="D3" i="1" s="1"/>
  <c r="H13" i="1"/>
  <c r="H12" i="1"/>
  <c r="G9" i="1"/>
  <c r="H7" i="1"/>
  <c r="G187" i="9"/>
  <c r="E187" i="9" s="1"/>
  <c r="B187" i="9" s="1"/>
  <c r="C4" i="1"/>
  <c r="H6" i="1"/>
  <c r="G4" i="1"/>
  <c r="H4" i="1"/>
  <c r="E287" i="9"/>
  <c r="B287" i="9" s="1"/>
  <c r="F217" i="9"/>
  <c r="B217" i="9" s="1"/>
  <c r="E27" i="9"/>
  <c r="B27" i="9" s="1"/>
  <c r="E33" i="9"/>
  <c r="B33" i="9" s="1"/>
  <c r="E295" i="9"/>
  <c r="B295" i="9" s="1"/>
  <c r="E293" i="9"/>
  <c r="B293" i="9" s="1"/>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210" i="1"/>
  <c r="H216" i="1"/>
  <c r="H221" i="1"/>
  <c r="G221" i="1"/>
  <c r="H227" i="1"/>
  <c r="G227" i="1"/>
  <c r="H233" i="1"/>
  <c r="G233" i="1"/>
  <c r="H239" i="1"/>
  <c r="G239" i="1"/>
  <c r="G261" i="1"/>
  <c r="H266" i="1"/>
  <c r="G266" i="1"/>
  <c r="G270" i="1"/>
  <c r="H275" i="1"/>
  <c r="G275" i="1"/>
  <c r="G279" i="1"/>
  <c r="H284" i="1"/>
  <c r="G284" i="1"/>
  <c r="H290" i="1"/>
  <c r="G290"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G1112" i="1"/>
  <c r="H1112"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H1445" i="1"/>
  <c r="G1447" i="1"/>
  <c r="H1447" i="1"/>
  <c r="G1451" i="1"/>
  <c r="H1451" i="1"/>
  <c r="H1460" i="1"/>
  <c r="G1460" i="1"/>
  <c r="H1473" i="1"/>
  <c r="G1473" i="1"/>
  <c r="J1473" i="1"/>
  <c r="H1521" i="1"/>
  <c r="G1521" i="1"/>
  <c r="H1561" i="1"/>
  <c r="G1561" i="1"/>
  <c r="D69" i="5"/>
  <c r="F70" i="5"/>
  <c r="H1021" i="1"/>
  <c r="H1039" i="1"/>
  <c r="H1057" i="1"/>
  <c r="G1076" i="1"/>
  <c r="H1111" i="1"/>
  <c r="H1119" i="1"/>
  <c r="G1133" i="1"/>
  <c r="G1154"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B71" i="9"/>
  <c r="E104" i="9"/>
  <c r="B104" i="9" s="1"/>
  <c r="B107" i="9"/>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I1467" i="1" s="1"/>
  <c r="G1476" i="1"/>
  <c r="I1476" i="1" s="1"/>
  <c r="G1491" i="1"/>
  <c r="H1531" i="1"/>
  <c r="G1531" i="1"/>
  <c r="G1567" i="1"/>
  <c r="E567" i="4"/>
  <c r="D561" i="1" s="1"/>
  <c r="D625" i="4"/>
  <c r="F626" i="4"/>
  <c r="G190" i="9"/>
  <c r="E190" i="9" s="1"/>
  <c r="B190" i="9" s="1"/>
  <c r="E5" i="6"/>
  <c r="D114" i="6"/>
  <c r="F115" i="6"/>
  <c r="B282" i="9"/>
  <c r="H1381" i="1"/>
  <c r="G1381" i="1"/>
  <c r="H1420" i="1"/>
  <c r="G1420" i="1"/>
  <c r="H1429" i="1"/>
  <c r="G1429" i="1"/>
  <c r="J1451" i="1"/>
  <c r="J1464" i="1"/>
  <c r="H1472" i="1"/>
  <c r="H1475" i="1"/>
  <c r="J1479" i="1"/>
  <c r="D196" i="4"/>
  <c r="F197" i="4"/>
  <c r="D344" i="4"/>
  <c r="F345" i="4"/>
  <c r="F126" i="5"/>
  <c r="D118" i="5"/>
  <c r="D363" i="4"/>
  <c r="G307" i="9"/>
  <c r="F177" i="5"/>
  <c r="D190" i="5"/>
  <c r="F191" i="5"/>
  <c r="F207" i="5"/>
  <c r="D206" i="5"/>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F351" i="4"/>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644" i="4"/>
  <c r="F417" i="4"/>
  <c r="E472" i="4"/>
  <c r="D466" i="1" s="1"/>
  <c r="D529" i="4"/>
  <c r="E146" i="5"/>
  <c r="D1124" i="1" s="1"/>
  <c r="H1124" i="1" s="1"/>
  <c r="F50" i="6"/>
  <c r="D35" i="6"/>
  <c r="E6" i="7"/>
  <c r="B275" i="9"/>
  <c r="E38" i="9"/>
  <c r="B38" i="9" s="1"/>
  <c r="E74" i="9"/>
  <c r="B74" i="9" s="1"/>
  <c r="E110" i="9"/>
  <c r="B110" i="9" s="1"/>
  <c r="G172" i="9"/>
  <c r="E172" i="9" s="1"/>
  <c r="B17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27" i="9"/>
  <c r="B253" i="9"/>
  <c r="B232" i="9"/>
  <c r="B250" i="9"/>
  <c r="B268" i="9"/>
  <c r="F277" i="9"/>
  <c r="B156" i="9"/>
  <c r="B229" i="9"/>
  <c r="B265" i="9"/>
  <c r="H1454" i="1" l="1"/>
  <c r="C1222" i="1"/>
  <c r="F245" i="5"/>
  <c r="H645" i="1"/>
  <c r="H79" i="1"/>
  <c r="G386" i="1"/>
  <c r="I1473" i="1"/>
  <c r="I1458" i="1"/>
  <c r="I1452" i="1"/>
  <c r="I1449" i="1"/>
  <c r="C1436" i="1"/>
  <c r="H29" i="3"/>
  <c r="I1441" i="1"/>
  <c r="I1439" i="1"/>
  <c r="G1499" i="1"/>
  <c r="D42" i="8"/>
  <c r="G1481" i="1"/>
  <c r="G1223" i="1"/>
  <c r="H1223" i="1"/>
  <c r="E307" i="9"/>
  <c r="B307" i="9" s="1"/>
  <c r="F146" i="5"/>
  <c r="F134" i="5"/>
  <c r="F78" i="5"/>
  <c r="C1056" i="1"/>
  <c r="G1576" i="1"/>
  <c r="H1576" i="1"/>
  <c r="D43" i="8"/>
  <c r="I35" i="3" s="1"/>
  <c r="H1524" i="1"/>
  <c r="G312" i="9"/>
  <c r="E312" i="9" s="1"/>
  <c r="B312" i="9" s="1"/>
  <c r="H611" i="1"/>
  <c r="G597" i="1"/>
  <c r="H597" i="1"/>
  <c r="E528" i="4"/>
  <c r="G532" i="1"/>
  <c r="H532" i="1"/>
  <c r="F515" i="4"/>
  <c r="C509" i="1"/>
  <c r="F484" i="4"/>
  <c r="C478" i="1"/>
  <c r="G436" i="1"/>
  <c r="H436" i="1"/>
  <c r="E420" i="4"/>
  <c r="G421" i="1"/>
  <c r="H421" i="1"/>
  <c r="F643" i="4"/>
  <c r="C637" i="1"/>
  <c r="G391" i="1"/>
  <c r="H391" i="1"/>
  <c r="E350" i="4"/>
  <c r="D345" i="1" s="1"/>
  <c r="D346" i="1"/>
  <c r="F311" i="4"/>
  <c r="G306" i="1"/>
  <c r="H306" i="1"/>
  <c r="G307" i="1"/>
  <c r="H307" i="1"/>
  <c r="D298" i="4"/>
  <c r="H294" i="1"/>
  <c r="F299" i="4"/>
  <c r="G294" i="1"/>
  <c r="D293" i="1"/>
  <c r="H264" i="1"/>
  <c r="F224" i="4"/>
  <c r="C220" i="1"/>
  <c r="H220" i="1" s="1"/>
  <c r="F215" i="4"/>
  <c r="C211" i="1"/>
  <c r="G193" i="1"/>
  <c r="G130" i="1"/>
  <c r="H130" i="1"/>
  <c r="F133" i="4"/>
  <c r="C129" i="1"/>
  <c r="F124" i="4"/>
  <c r="C120" i="1"/>
  <c r="H102" i="1"/>
  <c r="G102" i="1"/>
  <c r="F106" i="4"/>
  <c r="G67" i="1"/>
  <c r="H67" i="1"/>
  <c r="G55" i="1"/>
  <c r="H55" i="1"/>
  <c r="B192" i="9"/>
  <c r="F298" i="4"/>
  <c r="C293" i="1"/>
  <c r="G310" i="9"/>
  <c r="E310" i="9" s="1"/>
  <c r="B310" i="9" s="1"/>
  <c r="F206" i="5"/>
  <c r="C1183" i="1"/>
  <c r="E68" i="5"/>
  <c r="F252" i="4"/>
  <c r="C248" i="1"/>
  <c r="F82" i="4"/>
  <c r="C78" i="1"/>
  <c r="E175" i="5"/>
  <c r="D1152" i="1" s="1"/>
  <c r="I22" i="3"/>
  <c r="D1153" i="1"/>
  <c r="G1124" i="1"/>
  <c r="F529" i="4"/>
  <c r="D528" i="4"/>
  <c r="C523" i="1"/>
  <c r="I25" i="3"/>
  <c r="D1329" i="1"/>
  <c r="H120" i="1"/>
  <c r="G120" i="1"/>
  <c r="F50" i="4"/>
  <c r="C46" i="1"/>
  <c r="I1443" i="1"/>
  <c r="I1451" i="1"/>
  <c r="G1219" i="1"/>
  <c r="H1219" i="1"/>
  <c r="D420" i="4"/>
  <c r="F421" i="4"/>
  <c r="C415"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D522" i="1"/>
  <c r="F593" i="4"/>
  <c r="C587" i="1"/>
  <c r="D68" i="5"/>
  <c r="F69" i="5"/>
  <c r="C1047" i="1"/>
  <c r="I1442" i="1"/>
  <c r="F459" i="4"/>
  <c r="C453" i="1"/>
  <c r="F344" i="4"/>
  <c r="C339" i="1"/>
  <c r="E141" i="6"/>
  <c r="I24" i="3"/>
  <c r="D1299" i="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G220" i="1"/>
  <c r="F644" i="4"/>
  <c r="C638" i="1"/>
  <c r="F472" i="4"/>
  <c r="C466" i="1"/>
  <c r="D176" i="5"/>
  <c r="F114" i="6"/>
  <c r="H27" i="3"/>
  <c r="C1408" i="1"/>
  <c r="G1222" i="1"/>
  <c r="H1222" i="1"/>
  <c r="F139" i="4"/>
  <c r="C135" i="1"/>
  <c r="E6" i="4"/>
  <c r="F580" i="4"/>
  <c r="C574" i="1"/>
  <c r="I1460" i="1"/>
  <c r="F237" i="5"/>
  <c r="H23" i="3"/>
  <c r="C1214" i="1"/>
  <c r="I1440" i="1"/>
  <c r="G313" i="9" l="1"/>
  <c r="E313" i="9" s="1"/>
  <c r="B313" i="9" s="1"/>
  <c r="K1450" i="9"/>
  <c r="C1518" i="1"/>
  <c r="H1056" i="1"/>
  <c r="G1056" i="1"/>
  <c r="E635" i="4"/>
  <c r="D629" i="1" s="1"/>
  <c r="E636" i="4"/>
  <c r="D630" i="1" s="1"/>
  <c r="H509" i="1"/>
  <c r="G509" i="1"/>
  <c r="G478" i="1"/>
  <c r="H478" i="1"/>
  <c r="D414" i="1"/>
  <c r="G637" i="1"/>
  <c r="H637" i="1"/>
  <c r="G346" i="1"/>
  <c r="H346" i="1"/>
  <c r="E407" i="4"/>
  <c r="D402" i="1" s="1"/>
  <c r="E408" i="4"/>
  <c r="D403" i="1" s="1"/>
  <c r="G211" i="1"/>
  <c r="H211" i="1"/>
  <c r="H129" i="1"/>
  <c r="G129" i="1"/>
  <c r="G638" i="1"/>
  <c r="H638" i="1"/>
  <c r="G990" i="1"/>
  <c r="H990" i="1"/>
  <c r="G1453" i="1"/>
  <c r="H1453" i="1"/>
  <c r="G1167" i="1"/>
  <c r="H1167" i="1"/>
  <c r="F176" i="5"/>
  <c r="D175" i="5"/>
  <c r="H22" i="3"/>
  <c r="C1153" i="1"/>
  <c r="D6" i="5"/>
  <c r="F7" i="5"/>
  <c r="H20" i="3"/>
  <c r="C985" i="1"/>
  <c r="D408" i="4"/>
  <c r="F350" i="4"/>
  <c r="C345" i="1"/>
  <c r="H619" i="1"/>
  <c r="G619" i="1"/>
  <c r="G1299" i="1"/>
  <c r="H1299" i="1"/>
  <c r="H9" i="3"/>
  <c r="D289" i="4"/>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F141" i="6"/>
  <c r="G1469" i="1"/>
  <c r="H1469" i="1"/>
  <c r="G46" i="1"/>
  <c r="H46" i="1"/>
  <c r="G523" i="1"/>
  <c r="H523" i="1"/>
  <c r="G1183" i="1"/>
  <c r="H1183" i="1"/>
  <c r="H135" i="1"/>
  <c r="G135" i="1"/>
  <c r="D412" i="4"/>
  <c r="D290"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l="1"/>
  <c r="F408" i="4"/>
  <c r="C403" i="1"/>
  <c r="G1436" i="1"/>
  <c r="H1436" i="1"/>
  <c r="C286" i="1"/>
  <c r="E413" i="4"/>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D286" i="1" s="1"/>
  <c r="H1435" i="1"/>
  <c r="G1435" i="1"/>
  <c r="H278" i="9"/>
  <c r="D984" i="1"/>
  <c r="B21" i="9"/>
  <c r="K3" i="9"/>
  <c r="H1153" i="1"/>
  <c r="G1153" i="1"/>
  <c r="H522" i="1"/>
  <c r="G522" i="1"/>
  <c r="B317" i="9"/>
  <c r="E316" i="9"/>
  <c r="I9" i="3" s="1"/>
  <c r="E414" i="4"/>
  <c r="D409" i="1" s="1"/>
  <c r="E639" i="4"/>
  <c r="D407" i="1"/>
  <c r="H2" i="1"/>
  <c r="G2" i="1"/>
  <c r="N3" i="9"/>
  <c r="I11" i="3"/>
  <c r="F289" i="4"/>
  <c r="D413" i="4"/>
  <c r="D414" i="4" s="1"/>
  <c r="D291" i="4"/>
  <c r="C285" i="1"/>
  <c r="H345" i="1"/>
  <c r="G345" i="1"/>
  <c r="G278" i="9"/>
  <c r="G284" i="9"/>
  <c r="E284" i="9" s="1"/>
  <c r="B284" i="9" s="1"/>
  <c r="F6" i="5"/>
  <c r="C984" i="1"/>
  <c r="F290" i="4" l="1"/>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274" i="9" l="1"/>
  <c r="B274" i="9" s="1"/>
  <c r="E15" i="9"/>
  <c r="E7" i="9"/>
  <c r="B7" i="9" s="1"/>
  <c r="E6" i="9"/>
  <c r="B6" i="9" s="1"/>
  <c r="F16" i="9"/>
  <c r="E13" i="9"/>
  <c r="B13" i="9" s="1"/>
  <c r="E10" i="9"/>
  <c r="B10" i="9" s="1"/>
  <c r="E16" i="9"/>
  <c r="E12" i="9"/>
  <c r="B12" i="9" s="1"/>
  <c r="E18" i="9"/>
  <c r="B18" i="9" s="1"/>
  <c r="E11" i="9"/>
  <c r="B11" i="9" s="1"/>
  <c r="E17" i="9"/>
  <c r="B17" i="9" s="1"/>
  <c r="E20" i="9"/>
  <c r="I7" i="3" s="1"/>
  <c r="E8" i="9"/>
  <c r="B8" i="9" s="1"/>
  <c r="F15" i="9"/>
  <c r="E5" i="9"/>
  <c r="E9" i="9"/>
  <c r="B9" i="9" s="1"/>
  <c r="F272" i="9"/>
  <c r="B16" i="9" l="1"/>
  <c r="F14" i="9"/>
  <c r="E14" i="9"/>
  <c r="B15" i="9"/>
  <c r="B272" i="9"/>
  <c r="F20" i="9"/>
  <c r="F3" i="9" s="1"/>
  <c r="B5" i="9"/>
  <c r="E4" i="9"/>
  <c r="E3" i="9" s="1"/>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<sst xmlns="http://schemas.openxmlformats.org/spreadsheetml/2006/main" count="4353" uniqueCount="3420">
  <si>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</si>
  <si>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</si>
  <si>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</si>
  <si>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</si>
  <si>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</si>
  <si>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</si>
  <si>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</si>
  <si>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</si>
  <si>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</si>
  <si>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</si>
  <si>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</si>
  <si>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</si>
  <si>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</si>
  <si>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</si>
  <si>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</si>
  <si>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</si>
  <si>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</si>
  <si>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</si>
  <si>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</si>
  <si>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</si>
  <si>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</si>
  <si>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</si>
  <si>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</si>
  <si>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</si>
  <si>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</si>
  <si>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</si>
  <si>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</si>
  <si>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</si>
  <si>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</si>
  <si>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</si>
  <si>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</si>
  <si>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</si>
  <si>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</si>
  <si>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</si>
  <si>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</si>
  <si>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</si>
  <si>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</si>
  <si>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</si>
  <si>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</si>
  <si>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</si>
  <si>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</si>
  <si>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</si>
  <si>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</si>
  <si>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</si>
  <si>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</si>
  <si>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</si>
  <si>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</si>
  <si>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</si>
  <si>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</si>
  <si>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</si>
  <si>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</si>
  <si>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</si>
  <si>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</si>
  <si>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</si>
  <si>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</si>
  <si>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</si>
  <si>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</si>
  <si>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</si>
  <si>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</si>
  <si>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</si>
  <si>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</si>
  <si>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</si>
  <si>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</si>
  <si>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</si>
  <si>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</si>
  <si>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</si>
  <si>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</si>
  <si>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</si>
  <si>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</si>
  <si>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</si>
  <si>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</si>
  <si>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</si>
  <si>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</si>
  <si>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</si>
  <si>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</si>
  <si>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</si>
  <si>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</si>
  <si>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</si>
  <si>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</si>
  <si>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</si>
  <si>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</si>
  <si>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</si>
  <si>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</si>
  <si>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</si>
  <si>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</si>
  <si>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</si>
  <si>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</si>
  <si>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</si>
  <si>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</si>
  <si>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</si>
  <si>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</si>
  <si>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</si>
  <si>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</si>
  <si>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</si>
  <si>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</si>
  <si>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</si>
  <si>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</si>
  <si>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</si>
  <si>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</si>
  <si>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</si>
  <si>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</si>
  <si>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</si>
  <si>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</si>
  <si>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</si>
  <si>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</si>
  <si>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</si>
  <si>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</si>
  <si>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</si>
  <si>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</si>
  <si>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</si>
  <si>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</si>
  <si>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</si>
  <si>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</si>
  <si>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</si>
  <si>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</si>
  <si>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</si>
  <si>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</si>
  <si>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</si>
  <si>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</si>
  <si>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</si>
  <si>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</si>
  <si>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</si>
  <si>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</si>
  <si>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</si>
  <si>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</si>
  <si>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</si>
  <si>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</si>
  <si>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</si>
  <si>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</si>
  <si>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</si>
  <si>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</si>
  <si>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</si>
  <si>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</si>
  <si>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</si>
  <si>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</si>
  <si>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</si>
  <si>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</si>
  <si>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</si>
  <si>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</si>
  <si>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</si>
  <si>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</si>
  <si>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</si>
  <si>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</si>
  <si>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</si>
  <si>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</si>
  <si>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</si>
  <si>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</si>
  <si>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</si>
  <si>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</si>
  <si>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</si>
  <si>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</si>
  <si>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</si>
  <si>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</si>
  <si>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</si>
  <si>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</si>
  <si>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</si>
  <si>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</si>
  <si>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</si>
  <si>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</si>
  <si>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</si>
  <si>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</si>
  <si>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</si>
  <si>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</si>
  <si>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</si>
  <si>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</si>
  <si>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</si>
  <si>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</si>
  <si>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</si>
  <si>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</si>
  <si>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</si>
  <si>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</si>
  <si>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</si>
  <si>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</si>
  <si>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</si>
  <si>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</si>
  <si>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</si>
  <si>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</si>
  <si>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</si>
  <si>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</si>
  <si>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</si>
  <si>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</si>
  <si>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</si>
  <si>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</si>
  <si>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</si>
  <si>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</si>
  <si>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</si>
  <si>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</si>
  <si>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</si>
  <si>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</si>
  <si>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</si>
  <si>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</si>
  <si>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</si>
  <si>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</si>
  <si>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</si>
  <si>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</si>
  <si>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</si>
  <si>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</si>
  <si>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</si>
  <si>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</si>
  <si>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</si>
  <si>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</si>
  <si>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</si>
  <si>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</si>
  <si>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</si>
  <si>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</si>
  <si>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</si>
  <si>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</si>
  <si>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</si>
  <si>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</si>
  <si>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</si>
  <si>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</si>
  <si>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</si>
  <si>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</si>
  <si>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</si>
  <si>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</si>
  <si>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</si>
  <si>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</si>
  <si>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</si>
  <si>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</si>
  <si>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</si>
  <si>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</si>
  <si>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</si>
  <si>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</si>
  <si>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</si>
  <si>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</si>
  <si>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</si>
  <si>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</si>
  <si>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</si>
  <si>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</si>
  <si>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</si>
  <si>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</si>
  <si>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</si>
  <si>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</si>
  <si>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</si>
  <si>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</si>
  <si>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</si>
  <si>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</si>
  <si>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</si>
  <si>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</si>
  <si>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</si>
  <si>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</si>
  <si>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</si>
  <si>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</si>
  <si>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</si>
  <si>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</si>
  <si>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</si>
  <si>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</si>
  <si>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</si>
  <si>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</si>
  <si>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</si>
  <si>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</si>
  <si>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</si>
  <si>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</si>
  <si>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</si>
  <si>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</si>
  <si>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</si>
  <si>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</si>
  <si>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</si>
  <si>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</si>
  <si>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</si>
  <si>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</si>
  <si>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</si>
  <si>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</si>
  <si>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</si>
  <si>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</si>
  <si>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</si>
  <si>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</si>
  <si>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</si>
  <si>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</si>
  <si>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</si>
  <si>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</si>
  <si>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</si>
  <si>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</si>
  <si>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</si>
  <si>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</si>
  <si>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</si>
  <si>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</si>
  <si>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</si>
  <si>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</si>
  <si>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</si>
  <si>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</si>
  <si>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</si>
  <si>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</si>
  <si>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</si>
  <si>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</si>
  <si>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</si>
  <si>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</si>
  <si>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</si>
  <si>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</si>
  <si>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</si>
  <si>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</si>
  <si>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</si>
  <si>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</si>
  <si>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</si>
  <si>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</si>
  <si>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</si>
  <si>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</si>
  <si>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</si>
  <si>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</si>
  <si>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</si>
  <si>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</si>
  <si>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</si>
  <si>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</si>
  <si>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</si>
  <si>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</si>
  <si>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</si>
  <si>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</si>
  <si>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</si>
  <si>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</si>
  <si>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</si>
  <si>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</si>
  <si>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</si>
  <si>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</si>
  <si>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</si>
  <si>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</si>
  <si>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</si>
  <si>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</si>
  <si>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</si>
  <si>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</si>
  <si>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</si>
  <si>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</si>
  <si>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</si>
  <si>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</si>
  <si>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</si>
  <si>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</si>
  <si>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</si>
  <si>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</si>
  <si>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</si>
  <si>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</si>
  <si>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</si>
  <si>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</si>
  <si>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</si>
  <si>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</si>
  <si>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</si>
  <si>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</si>
  <si>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</si>
  <si>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</si>
  <si>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</si>
  <si>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</si>
  <si>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</si>
  <si>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</si>
  <si>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</si>
  <si>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</si>
  <si>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</si>
  <si>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</si>
  <si>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</si>
  <si>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</si>
  <si>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</si>
  <si>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</si>
  <si>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</si>
  <si>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</si>
  <si>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</si>
  <si>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</si>
  <si>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</si>
  <si>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</si>
  <si>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</si>
  <si>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</si>
  <si>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</si>
  <si>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</si>
  <si>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</si>
  <si>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</si>
  <si>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</si>
  <si>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</si>
  <si>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</si>
  <si>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</si>
  <si>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</si>
  <si>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</si>
  <si>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</si>
  <si>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</si>
  <si>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</si>
  <si>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</si>
  <si>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</si>
  <si>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</si>
  <si>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</si>
  <si>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</si>
  <si>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</si>
  <si>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</si>
  <si>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</si>
  <si>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</si>
  <si>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</si>
  <si>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</si>
  <si>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</si>
  <si>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</si>
  <si>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</si>
  <si>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</si>
  <si>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</si>
  <si>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</si>
  <si>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</si>
  <si>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</si>
  <si>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</si>
  <si>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</si>
  <si>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</si>
  <si>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</si>
  <si>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</si>
  <si>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</si>
  <si>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</si>
  <si>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</si>
  <si>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</si>
  <si>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</si>
  <si>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</si>
  <si>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</si>
  <si>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</si>
  <si>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</si>
  <si>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</si>
  <si>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</si>
  <si>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</si>
  <si>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</si>
  <si>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</si>
  <si>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</si>
  <si>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</si>
  <si>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</si>
  <si>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</si>
  <si>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</si>
  <si>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</si>
  <si>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</si>
  <si>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</si>
  <si>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</si>
  <si>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</si>
  <si>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</si>
  <si>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</si>
  <si>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</si>
  <si>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</si>
  <si>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</si>
  <si>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</si>
  <si>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</si>
  <si>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</si>
  <si>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</si>
  <si>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</si>
  <si>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</si>
  <si>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</si>
  <si>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</si>
  <si>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</si>
  <si>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</si>
  <si>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</si>
  <si>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</si>
  <si>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</si>
  <si>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</si>
  <si>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</si>
  <si>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</si>
  <si>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</si>
  <si>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</si>
  <si>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</si>
  <si>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</si>
  <si>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</si>
  <si>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</si>
  <si>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</si>
  <si>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</si>
  <si>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</si>
  <si>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</si>
  <si>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</si>
  <si>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</si>
  <si>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</si>
  <si>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</si>
  <si>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</si>
  <si>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</si>
  <si>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</si>
  <si>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</si>
  <si>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</si>
  <si>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</si>
  <si>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</si>
  <si>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</si>
  <si>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</si>
  <si>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</si>
  <si>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</si>
  <si>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</si>
  <si>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</si>
  <si>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</si>
  <si>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</si>
  <si>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</si>
  <si>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</si>
  <si>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</si>
  <si>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</si>
  <si>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</si>
  <si>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</si>
  <si>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</si>
  <si>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</si>
  <si>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</si>
  <si>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</si>
  <si>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</si>
  <si>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</si>
  <si>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</si>
  <si>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</si>
  <si>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</si>
  <si>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</si>
  <si>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</si>
  <si>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</si>
  <si>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</si>
  <si>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</si>
  <si>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</si>
  <si>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</si>
  <si>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</si>
  <si>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</si>
  <si>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</si>
  <si>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</si>
  <si>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</si>
  <si>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</si>
  <si>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</si>
  <si>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</si>
  <si>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</si>
  <si>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</si>
  <si>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</si>
  <si>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</si>
  <si>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</si>
  <si>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</si>
  <si>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</si>
  <si>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</si>
  <si>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</si>
  <si>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</si>
  <si>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</si>
  <si>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</si>
  <si>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</si>
  <si>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</si>
  <si>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</si>
  <si>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</si>
  <si>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</si>
  <si>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</si>
  <si>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</si>
  <si>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</si>
  <si>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</si>
  <si>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</si>
  <si>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</si>
  <si>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</si>
  <si>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</si>
  <si>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</si>
  <si>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</si>
  <si>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</si>
  <si>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</si>
  <si>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</si>
  <si>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</si>
  <si>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</si>
  <si>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</si>
  <si>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</si>
  <si>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</si>
  <si>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</si>
  <si>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</si>
  <si>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</si>
  <si>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</si>
  <si>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</si>
  <si>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</si>
  <si>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</si>
  <si>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</si>
  <si>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</si>
  <si>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</si>
  <si>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</si>
  <si>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</si>
  <si>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</si>
  <si>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</si>
  <si>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</si>
  <si>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</si>
  <si>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</si>
  <si>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</si>
  <si>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</si>
  <si>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</si>
  <si>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</si>
  <si>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</si>
  <si>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</si>
  <si>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</si>
  <si>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</si>
  <si>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</si>
  <si>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</si>
  <si>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</si>
  <si>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</si>
  <si>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</si>
  <si>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</si>
  <si>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</si>
  <si>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</si>
  <si>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</si>
  <si>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</si>
  <si>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</si>
  <si>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</si>
  <si>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</si>
  <si>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</si>
  <si>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</si>
  <si>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</si>
  <si>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</si>
  <si>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</si>
  <si>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</si>
  <si>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</si>
  <si>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</si>
  <si>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</si>
  <si>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</si>
  <si>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</si>
  <si>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</si>
  <si>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</si>
  <si>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</si>
  <si>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</si>
  <si>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</si>
  <si>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</si>
  <si>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</si>
  <si>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</si>
  <si>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</si>
  <si>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</si>
  <si>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</si>
  <si>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</si>
  <si>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</si>
  <si>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</si>
  <si>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</si>
  <si>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</si>
  <si>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</si>
  <si>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</si>
  <si>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</si>
  <si>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</si>
  <si>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</si>
  <si>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</si>
  <si>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</si>
  <si>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</si>
  <si>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</si>
  <si>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</si>
  <si>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</si>
  <si>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</si>
  <si>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</si>
  <si>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</si>
  <si>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</si>
  <si>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</si>
  <si>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</si>
  <si>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</si>
  <si>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</si>
  <si>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</si>
  <si>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</si>
  <si>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</si>
  <si>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</si>
  <si>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</si>
  <si>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</si>
  <si>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</si>
  <si>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</si>
  <si>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</si>
  <si>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</si>
  <si>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</si>
  <si>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</si>
  <si>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</si>
  <si>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</si>
  <si>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</si>
  <si>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</si>
  <si>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</si>
  <si>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</si>
  <si>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</si>
  <si>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</si>
  <si>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</si>
  <si>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</si>
  <si>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</si>
  <si>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</si>
  <si>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</si>
  <si>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</si>
  <si>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</si>
  <si>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</si>
  <si>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</si>
  <si>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</si>
  <si>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</si>
  <si>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</si>
  <si>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</si>
  <si>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</si>
  <si>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</si>
  <si>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</si>
  <si>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</si>
  <si>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</si>
  <si>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</si>
  <si>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</si>
  <si>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</si>
  <si>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</si>
  <si>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</si>
  <si>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</si>
  <si>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</si>
  <si>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</si>
  <si>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</si>
  <si>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</si>
  <si>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</si>
  <si>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</si>
  <si>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</si>
  <si>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</si>
  <si>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</si>
  <si>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</si>
  <si>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</si>
  <si>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</si>
  <si>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</si>
  <si>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</si>
  <si>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</si>
  <si>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</si>
  <si>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</si>
  <si>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</si>
  <si>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</si>
  <si>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</si>
  <si>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</si>
  <si>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</si>
  <si>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</si>
  <si>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</si>
  <si>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</si>
  <si>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</si>
  <si>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</si>
  <si>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</si>
  <si>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</si>
  <si>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</si>
  <si>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</si>
  <si>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</si>
  <si>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</si>
  <si>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</si>
  <si>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</si>
  <si>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</si>
  <si>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</si>
  <si>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</si>
  <si>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</si>
  <si>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</si>
  <si>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</si>
  <si>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</si>
  <si>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</si>
  <si>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</si>
  <si>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</si>
  <si>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</si>
  <si>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</si>
  <si>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</si>
  <si>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</si>
  <si>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</si>
  <si>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</si>
  <si>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</si>
  <si>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</si>
  <si>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</si>
  <si>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</si>
  <si>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</si>
  <si>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</si>
  <si>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</si>
  <si>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</si>
  <si>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</si>
  <si>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</si>
  <si>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</si>
  <si>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</si>
  <si>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</si>
  <si>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</si>
  <si>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</si>
  <si>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</si>
  <si>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</si>
  <si>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</si>
  <si>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</si>
  <si>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</si>
  <si>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</si>
  <si>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</si>
  <si>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</si>
  <si>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</si>
  <si>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</si>
  <si>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</si>
  <si>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</si>
  <si>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</si>
  <si>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</si>
  <si>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</si>
  <si>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</si>
  <si>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</si>
  <si>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</si>
  <si>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</si>
  <si>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</si>
  <si>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</si>
  <si>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</si>
  <si>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</si>
  <si>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</si>
  <si>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</si>
  <si>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</si>
  <si>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</si>
  <si>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</si>
  <si>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</si>
  <si>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</si>
  <si>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</si>
  <si>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</si>
  <si>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</si>
  <si>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</si>
  <si>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</si>
  <si>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</si>
  <si>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</si>
  <si>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</si>
  <si>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</si>
  <si>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</si>
  <si>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</si>
  <si>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</si>
  <si>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</si>
  <si>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</si>
  <si>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</si>
  <si>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</si>
  <si>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</si>
  <si>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</si>
  <si>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</si>
  <si>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</si>
  <si>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</si>
  <si>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</si>
  <si>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</si>
  <si>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</si>
  <si>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</si>
  <si>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</si>
  <si>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</si>
  <si>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</si>
  <si>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</si>
  <si>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</si>
  <si>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</si>
  <si>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</si>
  <si>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</si>
  <si>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</si>
  <si>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</si>
  <si>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</si>
  <si>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</si>
  <si>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</si>
  <si>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</si>
  <si>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</si>
  <si>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</si>
  <si>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</si>
  <si>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</si>
  <si>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</si>
  <si>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</si>
  <si>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</si>
  <si>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</si>
  <si>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</si>
  <si>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</si>
  <si>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</si>
  <si>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</si>
  <si>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</si>
  <si>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</si>
  <si>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</si>
  <si>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</si>
  <si>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</si>
  <si>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</si>
  <si>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</si>
  <si>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</si>
  <si>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</si>
  <si>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</si>
  <si>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</si>
  <si>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</si>
  <si>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</si>
  <si>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</si>
  <si>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</si>
  <si>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</si>
  <si>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</si>
  <si>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</si>
  <si>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</si>
  <si>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</si>
  <si>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</si>
  <si>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</si>
  <si>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</si>
  <si>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</si>
  <si>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</si>
  <si>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</si>
  <si>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</si>
  <si>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</si>
  <si>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</si>
  <si>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</si>
  <si>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</si>
  <si>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</si>
  <si>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</si>
  <si>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</si>
  <si>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</si>
  <si>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</si>
  <si>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</si>
  <si>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</si>
  <si>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</si>
  <si>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</si>
  <si>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</si>
  <si>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</si>
  <si>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</si>
  <si>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</si>
  <si>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</si>
  <si>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</si>
  <si>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</si>
  <si>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</si>
  <si>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</si>
  <si>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</si>
  <si>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</si>
  <si>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</si>
  <si>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</si>
  <si>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</si>
  <si>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</si>
  <si>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</si>
  <si>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</si>
  <si>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</si>
  <si>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</si>
  <si>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</si>
  <si>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</si>
  <si>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</si>
  <si>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</si>
  <si>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</si>
  <si>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</si>
  <si>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</si>
  <si>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</si>
  <si>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</si>
  <si>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</si>
  <si>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</si>
  <si>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</si>
  <si>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</si>
  <si>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</si>
  <si>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</si>
  <si>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</si>
  <si>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</si>
  <si>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</si>
  <si>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</si>
  <si>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</si>
  <si>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</si>
  <si>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</si>
  <si>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</si>
  <si>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</si>
  <si>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</si>
  <si>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</si>
  <si>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</si>
  <si>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</si>
  <si>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</si>
  <si>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</si>
  <si>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</si>
  <si>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</si>
  <si>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</si>
  <si>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</si>
  <si>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</si>
  <si>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</si>
  <si>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</si>
  <si>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</si>
  <si>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</si>
  <si>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</si>
  <si>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</si>
  <si>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</si>
  <si>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</si>
  <si>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</si>
  <si>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</si>
  <si>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</si>
  <si>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</si>
  <si>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</si>
  <si>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</si>
  <si>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</si>
  <si>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</si>
  <si>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</si>
  <si>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</si>
  <si>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</si>
  <si>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</si>
  <si>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</si>
  <si>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</si>
  <si>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</si>
  <si>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</si>
  <si>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</si>
  <si>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</si>
  <si>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</si>
  <si>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</si>
  <si>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</si>
  <si>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</si>
  <si>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</si>
  <si>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</si>
  <si>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</si>
  <si>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</si>
  <si>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</si>
  <si>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</si>
  <si>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</si>
  <si>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</si>
  <si>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</si>
  <si>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</si>
  <si>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</si>
  <si>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</si>
  <si>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</si>
  <si>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</si>
  <si>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</si>
  <si>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</si>
  <si>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</si>
  <si>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</si>
  <si>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</si>
  <si>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</si>
  <si>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</si>
  <si>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</si>
  <si>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</si>
  <si>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</si>
  <si>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</si>
  <si>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</si>
  <si>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</si>
  <si>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</si>
  <si>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</si>
  <si>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</si>
  <si>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</si>
  <si>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</si>
  <si>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</si>
  <si>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</si>
  <si>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</si>
  <si>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</si>
  <si>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</si>
  <si>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</si>
  <si>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</si>
  <si>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</si>
  <si>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</si>
  <si>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</si>
  <si>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</si>
  <si>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</si>
  <si>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</si>
  <si>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</si>
  <si>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</si>
  <si>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</si>
  <si>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</si>
  <si>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</si>
  <si>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</si>
  <si>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</si>
  <si>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</si>
  <si>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</si>
  <si>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</si>
  <si>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</si>
  <si>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</si>
  <si>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</si>
  <si>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</si>
  <si>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</si>
  <si>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</si>
  <si>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</si>
  <si>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</si>
  <si>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</si>
  <si>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</si>
  <si>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</si>
  <si>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</si>
  <si>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</si>
  <si>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</si>
  <si>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</si>
  <si>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</si>
  <si>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</si>
  <si>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</si>
  <si>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</si>
  <si>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</si>
  <si>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</si>
  <si>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</si>
  <si>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</si>
  <si>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</si>
  <si>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</si>
  <si>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</si>
  <si>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</si>
  <si>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</si>
  <si>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</si>
  <si>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</si>
  <si>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</si>
  <si>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</si>
  <si>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</si>
  <si>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</si>
  <si>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</si>
  <si>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</si>
  <si>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</si>
  <si>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</si>
  <si>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</si>
  <si>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</si>
  <si>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</si>
  <si>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</si>
  <si>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</si>
  <si>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</si>
  <si>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</si>
  <si>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</si>
  <si>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</si>
  <si>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</si>
  <si>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</si>
  <si>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</si>
  <si>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</si>
  <si>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</si>
  <si>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</si>
  <si>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</si>
  <si>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</si>
  <si>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</si>
  <si>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</si>
  <si>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</si>
  <si>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</si>
  <si>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</si>
  <si>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</si>
  <si>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</si>
  <si>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</si>
  <si>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</si>
  <si>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</si>
  <si>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</si>
  <si>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</si>
  <si>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</si>
  <si>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</si>
  <si>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</si>
  <si>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</si>
  <si>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</si>
  <si>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</si>
  <si>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</si>
  <si>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</si>
  <si>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</si>
  <si>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</si>
  <si>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</si>
  <si>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</si>
  <si>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</si>
  <si>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</si>
  <si>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</si>
  <si>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</si>
  <si>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</si>
  <si>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</si>
  <si>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</si>
  <si>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</si>
  <si>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</si>
  <si>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</si>
  <si>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</si>
  <si>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</si>
  <si>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</si>
  <si>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</si>
  <si>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</si>
  <si>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</si>
  <si>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</si>
  <si>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</si>
  <si>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</si>
  <si>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</si>
  <si>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</si>
  <si>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</si>
  <si>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</si>
  <si>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</si>
  <si>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</si>
  <si>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</si>
  <si>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</si>
  <si>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</si>
  <si>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</si>
  <si>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</si>
  <si>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</si>
  <si>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</si>
  <si>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</si>
  <si>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</si>
  <si>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</si>
  <si>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</si>
  <si>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</si>
  <si>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</si>
  <si>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</si>
  <si>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</si>
  <si>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</si>
  <si>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</si>
  <si>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</si>
  <si>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</si>
  <si>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</si>
  <si>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</si>
  <si>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</si>
  <si>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</si>
  <si>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</si>
  <si>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</si>
  <si>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</si>
  <si>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</si>
  <si>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</si>
  <si>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</si>
  <si>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</si>
  <si>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</si>
  <si>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</si>
  <si>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</si>
  <si>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</si>
  <si>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</si>
  <si>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</si>
  <si>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</si>
  <si>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</si>
  <si>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</si>
  <si>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</si>
  <si>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</si>
  <si>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</si>
  <si>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</si>
  <si>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</si>
  <si>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</si>
  <si>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</si>
  <si>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</si>
  <si>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</si>
  <si>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</si>
  <si>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</si>
  <si>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</si>
  <si>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</si>
  <si>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</si>
  <si>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</si>
  <si>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</si>
  <si>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</si>
  <si>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</si>
  <si>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</si>
  <si>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</si>
  <si>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</si>
  <si>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</si>
  <si>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</si>
  <si>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</si>
  <si>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</si>
  <si>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</si>
  <si>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</si>
  <si>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</si>
  <si>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</si>
  <si>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</si>
  <si>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</si>
  <si>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</si>
  <si>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</si>
  <si>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</si>
  <si>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</si>
  <si>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</si>
  <si>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</si>
  <si>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</si>
  <si>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</si>
  <si>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</si>
  <si>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</si>
  <si>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</si>
  <si>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</si>
  <si>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</si>
  <si>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</si>
  <si>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</si>
  <si>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</si>
  <si>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</si>
  <si>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</si>
  <si>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</si>
  <si>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</si>
  <si>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</si>
  <si>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</si>
  <si>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</si>
  <si>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</si>
  <si>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</si>
  <si>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</si>
  <si>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</si>
  <si>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</si>
  <si>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</si>
  <si>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</si>
  <si>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</si>
  <si>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</si>
  <si>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</si>
  <si>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</si>
  <si>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</si>
  <si>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</si>
  <si>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</si>
  <si>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</si>
  <si>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</si>
  <si>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</si>
  <si>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</si>
  <si>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</si>
  <si>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</si>
  <si>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</si>
  <si>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</si>
  <si>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</si>
  <si>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</si>
  <si>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</si>
  <si>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</si>
  <si>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</si>
  <si>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</si>
  <si>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</si>
  <si>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</si>
  <si>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</si>
  <si>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</si>
  <si>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</si>
  <si>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</si>
  <si>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</si>
  <si>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</si>
  <si>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</si>
  <si>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</si>
  <si>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</si>
  <si>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</si>
  <si>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</si>
  <si>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</si>
  <si>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</si>
  <si>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</si>
  <si>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</si>
  <si>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</si>
  <si>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</si>
  <si>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</si>
  <si>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</si>
  <si>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</si>
  <si>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</si>
  <si>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</si>
  <si>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</si>
  <si>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</si>
  <si>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</si>
  <si>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</si>
  <si>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</si>
  <si>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</si>
  <si>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</si>
  <si>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</si>
  <si>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</si>
  <si>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</si>
  <si>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</si>
  <si>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</si>
  <si>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</si>
  <si>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</si>
  <si>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</si>
  <si>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</si>
  <si>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</si>
  <si>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</si>
  <si>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</si>
  <si>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</si>
  <si>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</si>
  <si>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</si>
  <si>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</si>
  <si>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</si>
  <si>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</si>
  <si>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</si>
  <si>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</si>
  <si>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</si>
  <si>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</si>
  <si>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</si>
  <si>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</si>
  <si>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</si>
  <si>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</si>
  <si>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</si>
  <si>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</si>
  <si>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</si>
  <si>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</si>
  <si>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</si>
  <si>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</si>
  <si>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</si>
  <si>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</si>
  <si>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</si>
  <si>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</si>
  <si>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</si>
  <si>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</si>
  <si>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</si>
  <si>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</si>
  <si>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</si>
  <si>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</si>
  <si>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</si>
  <si>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</si>
  <si>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</si>
  <si>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</si>
  <si>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</si>
  <si>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</si>
  <si>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</si>
  <si>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</si>
  <si>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</si>
  <si>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</si>
  <si>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</si>
  <si>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</si>
  <si>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</si>
  <si>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</si>
  <si>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</si>
  <si>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</si>
  <si>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</si>
  <si>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</si>
  <si>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</si>
  <si>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</si>
  <si>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</si>
  <si>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</si>
  <si>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</si>
  <si>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</si>
  <si>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</si>
  <si>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</si>
  <si>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</si>
  <si>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</si>
  <si>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</si>
  <si>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</si>
  <si>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</si>
  <si>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</si>
  <si>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</si>
  <si>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</si>
  <si>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</si>
  <si>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</si>
  <si>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</si>
  <si>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</si>
  <si>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</si>
  <si>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</si>
  <si>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</si>
  <si>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</si>
  <si>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</si>
  <si>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</si>
  <si>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</si>
  <si>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</si>
  <si>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</si>
  <si>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</si>
  <si>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</si>
  <si>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</si>
  <si>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</si>
  <si>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</si>
  <si>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</si>
  <si>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</si>
  <si>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</si>
  <si>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</si>
  <si>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</si>
  <si>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</si>
  <si>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</si>
  <si>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</si>
  <si>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</si>
  <si>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</si>
  <si>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</si>
  <si>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</si>
  <si>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</si>
  <si>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</si>
  <si>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</si>
  <si>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</si>
  <si>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</si>
  <si>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</si>
  <si>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</si>
  <si>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</si>
  <si>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</si>
  <si>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</si>
  <si>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</si>
  <si>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</si>
  <si>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</si>
  <si>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</si>
  <si>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</si>
  <si>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</si>
  <si>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</si>
  <si>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</si>
  <si>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</si>
  <si>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</si>
  <si>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</si>
  <si>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</si>
  <si>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</si>
  <si>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</si>
  <si>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</si>
  <si>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</si>
  <si>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</si>
  <si>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</si>
  <si>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</si>
  <si>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</si>
  <si>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</si>
  <si>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</si>
  <si>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</si>
  <si>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</si>
  <si>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</si>
  <si>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</si>
  <si>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</si>
  <si>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</si>
  <si>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</si>
  <si>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</si>
  <si>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</si>
  <si>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</si>
  <si>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</si>
  <si>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</si>
  <si>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</si>
  <si>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</si>
  <si>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</si>
  <si>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</si>
  <si>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</si>
  <si>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</si>
  <si>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</si>
  <si>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</si>
  <si>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</si>
  <si>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</si>
  <si>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</si>
  <si>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</si>
  <si>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</si>
  <si>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</si>
  <si>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</si>
  <si>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</si>
  <si>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</si>
  <si>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</si>
  <si>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</si>
  <si>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</si>
  <si>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</si>
  <si>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</si>
  <si>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</si>
  <si>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</si>
  <si>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</si>
  <si>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</si>
  <si>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</si>
  <si>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</si>
  <si>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</si>
  <si>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</si>
  <si>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</si>
  <si>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</si>
  <si>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</si>
  <si>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</si>
  <si>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</si>
  <si>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</si>
  <si>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</si>
  <si>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</si>
  <si>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</si>
  <si>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</si>
  <si>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</si>
  <si>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</si>
  <si>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</si>
  <si>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</si>
  <si>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</si>
  <si>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</si>
  <si>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</si>
  <si>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</si>
  <si>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</si>
  <si>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</si>
  <si>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</si>
  <si>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</si>
  <si>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</si>
  <si>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</si>
  <si>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</si>
  <si>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</si>
  <si>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</si>
  <si>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</si>
  <si>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</si>
  <si>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</si>
  <si>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</si>
  <si>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</si>
  <si>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</si>
  <si>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</si>
  <si>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</si>
  <si>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</si>
  <si>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</si>
  <si>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</si>
  <si>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</si>
  <si>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</si>
  <si>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</si>
  <si>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</si>
  <si>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</si>
  <si>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</si>
  <si>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</si>
  <si>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</si>
  <si>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</si>
  <si>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</si>
  <si>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</si>
  <si>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</si>
  <si>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</si>
  <si>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</si>
  <si>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</si>
  <si>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</si>
  <si>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</si>
  <si>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</si>
  <si>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</si>
  <si>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</si>
  <si>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</si>
  <si>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</si>
  <si>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</si>
  <si>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</si>
  <si>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</si>
  <si>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</si>
  <si>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</si>
  <si>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</si>
  <si>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</si>
  <si>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</si>
  <si>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</si>
  <si>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</si>
  <si>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</si>
  <si>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</si>
  <si>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</si>
  <si>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</si>
  <si>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</si>
  <si>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</si>
  <si>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</si>
  <si>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</si>
  <si>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</si>
  <si>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</si>
  <si>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</si>
  <si>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</si>
  <si>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</si>
  <si>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</si>
  <si>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</si>
  <si>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</si>
  <si>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</si>
  <si>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</si>
  <si>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</si>
  <si>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</si>
  <si>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</si>
  <si>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</si>
  <si>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</si>
  <si>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</si>
  <si>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</si>
  <si>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</si>
  <si>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</si>
  <si>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</si>
  <si>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</si>
  <si>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</si>
  <si>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</si>
  <si>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</si>
  <si>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</si>
  <si>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</si>
  <si>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</si>
  <si>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</si>
  <si>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</si>
  <si>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</si>
  <si>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</si>
  <si>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</si>
  <si>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</si>
  <si>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</si>
  <si>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</si>
  <si>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</si>
  <si>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</si>
  <si>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</si>
  <si>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</si>
  <si>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</si>
  <si>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</si>
  <si>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</si>
  <si>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</si>
  <si>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</si>
  <si>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</si>
  <si>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</si>
  <si>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</si>
  <si>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</si>
  <si>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</si>
  <si>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</si>
  <si>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</si>
  <si>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</si>
  <si>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</si>
  <si>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</si>
  <si>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</si>
  <si>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</si>
  <si>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</si>
  <si>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</si>
  <si>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</si>
  <si>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</si>
  <si>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</si>
  <si>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</si>
  <si>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</si>
  <si>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</si>
  <si>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</si>
  <si>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</si>
  <si>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</si>
  <si>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</si>
  <si>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</si>
  <si>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</si>
  <si>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</si>
  <si>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</si>
  <si>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</si>
  <si>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</si>
  <si>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</si>
  <si>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</si>
  <si>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</si>
  <si>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</si>
  <si>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</si>
  <si>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</si>
  <si>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</si>
  <si>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</si>
  <si>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</si>
  <si>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</si>
  <si>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</si>
  <si>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</si>
  <si>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</si>
  <si>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</si>
  <si>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</si>
  <si>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</si>
  <si>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</si>
  <si>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</si>
  <si>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</si>
  <si>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</si>
  <si>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</si>
  <si>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</si>
  <si>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</si>
  <si>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</si>
  <si>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</si>
  <si>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</si>
  <si>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</si>
  <si>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</si>
  <si>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</si>
  <si>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</si>
  <si>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</si>
  <si>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</si>
  <si>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</si>
  <si>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</si>
  <si>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</si>
  <si>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</si>
  <si>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</si>
  <si>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</si>
  <si>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</si>
  <si>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</si>
  <si>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</si>
  <si>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</si>
  <si>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</si>
  <si>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</si>
  <si>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</si>
  <si>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</si>
  <si>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</si>
  <si>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</si>
  <si>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</si>
  <si>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</si>
  <si>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</si>
  <si>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</si>
  <si>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</si>
  <si>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</si>
  <si>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</si>
  <si>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</si>
  <si>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</si>
  <si>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</si>
  <si>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</si>
  <si>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</si>
  <si>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</si>
  <si>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</si>
  <si>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</si>
  <si>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</si>
  <si>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</si>
  <si>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</si>
  <si>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</si>
  <si>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</si>
  <si>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</si>
  <si>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</si>
  <si>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</si>
  <si>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</si>
  <si>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</si>
  <si>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</si>
  <si>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</si>
  <si>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</si>
  <si>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</si>
  <si>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</si>
  <si>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</si>
  <si>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</si>
  <si>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</si>
  <si>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</si>
  <si>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</si>
  <si>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</si>
  <si>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</si>
  <si>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</si>
  <si>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</si>
  <si>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</si>
  <si>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</si>
  <si>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</si>
  <si>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</si>
  <si>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</si>
  <si>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</si>
  <si>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</si>
  <si>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</si>
  <si>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</si>
  <si>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</si>
  <si>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</si>
  <si>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</si>
  <si>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</si>
  <si>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</si>
  <si>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</si>
  <si>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</si>
  <si>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</si>
  <si>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</si>
  <si>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</si>
  <si>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</si>
  <si>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</si>
  <si>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</si>
  <si>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</si>
  <si>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</si>
  <si>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</si>
  <si>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</si>
  <si>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</si>
  <si>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</si>
  <si>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</si>
  <si>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</si>
  <si>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</si>
  <si>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</si>
  <si>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</si>
  <si>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</si>
  <si>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</si>
  <si>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</si>
  <si>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</si>
  <si>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</si>
  <si>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</si>
  <si>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</si>
  <si>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</si>
  <si>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</si>
  <si>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</si>
  <si>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</si>
  <si>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</si>
  <si>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</si>
  <si>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</si>
  <si>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</si>
  <si>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</si>
  <si>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</si>
  <si>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</si>
  <si>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</si>
  <si>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</si>
  <si>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</si>
  <si>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</si>
  <si>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</si>
  <si>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</si>
  <si>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</si>
  <si>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</si>
  <si>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</si>
  <si>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</si>
  <si>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</si>
  <si>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</si>
  <si>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</si>
  <si>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</si>
  <si>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</si>
  <si>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</si>
  <si>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</si>
  <si>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</si>
  <si>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</si>
  <si>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</si>
  <si>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</si>
  <si>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</si>
  <si>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</si>
  <si>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</si>
  <si>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</si>
  <si>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</si>
  <si>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</si>
  <si>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</si>
  <si>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</si>
  <si>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</si>
  <si>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</si>
  <si>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</si>
  <si>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</si>
  <si>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</si>
  <si>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</si>
  <si>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</si>
  <si>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</si>
  <si>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</si>
  <si>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</si>
  <si>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</si>
  <si>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</si>
  <si>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</si>
  <si>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</si>
  <si>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</si>
  <si>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</si>
  <si>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</si>
  <si>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</si>
  <si>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</si>
  <si>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</si>
  <si>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</si>
  <si>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</si>
  <si>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</si>
  <si>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</si>
  <si>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</si>
  <si>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</si>
  <si>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</si>
  <si>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</si>
  <si>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</si>
  <si>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</si>
  <si>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</si>
  <si>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</si>
  <si>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</si>
  <si>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</si>
  <si>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</si>
  <si>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</si>
  <si>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</si>
  <si>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</si>
  <si>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</si>
  <si>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</si>
  <si>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</si>
  <si>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</si>
  <si>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</si>
  <si>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</si>
  <si>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</si>
  <si>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</si>
  <si>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</si>
  <si>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</si>
  <si>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</si>
  <si>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</si>
  <si>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</si>
  <si>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</si>
  <si>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</si>
  <si>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</si>
  <si>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</si>
  <si>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</si>
  <si>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</si>
  <si>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</si>
  <si>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</si>
  <si>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</si>
  <si>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</si>
  <si>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</si>
  <si>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</si>
  <si>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</si>
  <si>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</si>
  <si>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</si>
  <si>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</si>
  <si>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</si>
  <si>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</si>
  <si>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</si>
  <si>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</si>
  <si>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</si>
  <si>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</si>
  <si>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</si>
  <si>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</si>
  <si>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</si>
  <si>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</si>
  <si>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</si>
  <si>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</si>
  <si>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</si>
  <si>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</si>
  <si>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</si>
  <si>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</si>
  <si>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</si>
  <si>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</si>
  <si>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</si>
  <si>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</si>
  <si>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</si>
  <si>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</si>
  <si>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</si>
  <si>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</si>
  <si>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</si>
  <si>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</si>
  <si>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</si>
  <si>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</si>
  <si>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</si>
  <si>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</si>
  <si>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</si>
  <si>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</si>
  <si>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</si>
  <si>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</si>
  <si>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</si>
  <si>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</si>
  <si>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</si>
  <si>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</si>
  <si>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</si>
  <si>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</si>
  <si>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</si>
  <si>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</si>
  <si>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</si>
  <si>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</si>
  <si>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</si>
  <si>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</si>
  <si>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</si>
  <si>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</si>
  <si>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</si>
  <si>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</si>
  <si>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</si>
  <si>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</si>
  <si>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</si>
  <si>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</si>
  <si>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</si>
  <si>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</si>
  <si>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</si>
  <si>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</si>
  <si>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</si>
  <si>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</si>
  <si>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</si>
  <si>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</si>
  <si>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</si>
  <si>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</si>
  <si>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</si>
  <si>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</si>
  <si>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</si>
  <si>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</si>
  <si>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</si>
  <si>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</si>
  <si>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</si>
  <si>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</si>
  <si>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</si>
  <si>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</si>
  <si>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</si>
  <si>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</si>
  <si>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</si>
  <si>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</si>
  <si>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</si>
  <si>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</si>
  <si>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</si>
  <si>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</si>
  <si>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</si>
  <si>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</si>
  <si>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</si>
  <si>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</si>
  <si>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</si>
  <si>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</si>
  <si>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</si>
  <si>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</si>
  <si>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</si>
  <si>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</si>
  <si>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</si>
  <si>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</si>
  <si>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</si>
  <si>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</si>
  <si>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</si>
  <si>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</si>
  <si>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</si>
  <si>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</si>
  <si>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</si>
  <si>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</si>
  <si>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</si>
  <si>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</si>
  <si>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</si>
  <si>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</si>
  <si>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</si>
  <si>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</si>
  <si>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</si>
  <si>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</si>
  <si>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</si>
  <si>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</si>
  <si>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</si>
  <si>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</si>
  <si>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</si>
  <si>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</si>
  <si>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</si>
  <si>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</si>
  <si>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</si>
  <si>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</si>
  <si>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</si>
  <si>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</si>
  <si>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</si>
  <si>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</si>
  <si>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</si>
  <si>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</si>
  <si>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</si>
  <si>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</si>
  <si>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</si>
  <si>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</si>
  <si>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</si>
  <si>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</si>
  <si>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</si>
  <si>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</si>
  <si>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</si>
  <si>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</si>
  <si>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</si>
  <si>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</si>
  <si>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</si>
  <si>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</si>
  <si>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</si>
  <si>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</si>
  <si>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</si>
  <si>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</si>
  <si>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</si>
  <si>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</si>
  <si>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</si>
  <si>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</si>
  <si>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</si>
  <si>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</si>
  <si>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</si>
  <si>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</si>
  <si>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</si>
  <si>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</si>
  <si>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</si>
  <si>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</si>
  <si>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</si>
  <si>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</si>
  <si>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</si>
  <si>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</si>
  <si>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</si>
  <si>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</si>
  <si>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</si>
  <si>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</si>
  <si>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</si>
  <si>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</si>
  <si>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</si>
  <si>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</si>
  <si>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</si>
  <si>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</si>
  <si>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</si>
  <si>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</si>
  <si>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</si>
  <si>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</si>
  <si>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</si>
  <si>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</si>
  <si>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</si>
  <si>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</si>
  <si>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</si>
  <si>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</si>
  <si>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</si>
  <si>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</si>
  <si>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</si>
  <si>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</si>
  <si>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</si>
  <si>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</si>
  <si>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</si>
  <si>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</si>
  <si>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</si>
  <si>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</si>
  <si>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</si>
  <si>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</si>
  <si>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</si>
  <si>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</si>
  <si>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</si>
  <si>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</si>
  <si>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</si>
  <si>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</si>
  <si>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</si>
  <si>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</si>
  <si>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</si>
  <si>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</si>
  <si>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</si>
  <si>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</si>
  <si>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</si>
  <si>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</si>
  <si>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</si>
  <si>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</si>
  <si>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</si>
  <si>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</si>
  <si>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</si>
  <si>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</si>
  <si>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</si>
  <si>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</si>
  <si>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</si>
  <si>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</si>
  <si>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</si>
  <si>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</si>
  <si>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</si>
  <si>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</si>
  <si>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</si>
  <si>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</si>
  <si>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</si>
  <si>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</si>
  <si>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</si>
  <si>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</si>
  <si>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</si>
  <si>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</si>
  <si>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</si>
  <si>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</si>
  <si>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</si>
  <si>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</si>
  <si>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</si>
  <si>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</si>
  <si>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</si>
  <si>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</si>
  <si>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</si>
  <si>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</si>
  <si>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</si>
  <si>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</si>
  <si>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</si>
  <si>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</si>
  <si>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</si>
  <si>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</si>
  <si>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</si>
  <si>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</si>
  <si>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</si>
  <si>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</si>
  <si>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</si>
  <si>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</si>
  <si>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</si>
  <si>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</si>
  <si>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</si>
  <si>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</si>
  <si>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</si>
  <si>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</si>
  <si>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</si>
  <si>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</si>
  <si>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</si>
  <si>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</si>
  <si>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</si>
  <si>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</si>
  <si>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</si>
  <si>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</si>
  <si>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</si>
  <si>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</si>
  <si>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</si>
  <si>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</si>
  <si>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</si>
  <si>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</si>
  <si>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</si>
  <si>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</si>
  <si>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</si>
  <si>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</si>
  <si>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</si>
  <si>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</si>
  <si>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</si>
  <si>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</si>
  <si>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</si>
  <si>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</si>
  <si>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</si>
  <si>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</si>
  <si>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</si>
  <si>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</si>
  <si>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</si>
  <si>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</si>
  <si>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</si>
  <si>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</si>
  <si>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</si>
  <si>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</si>
  <si>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</si>
  <si>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</si>
  <si>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</si>
  <si>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</si>
  <si>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</si>
  <si>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</si>
  <si>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</si>
  <si>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</si>
  <si>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</si>
  <si>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</si>
  <si>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</si>
  <si>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</si>
  <si>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</si>
  <si>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</si>
  <si>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</si>
  <si>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</si>
  <si>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</si>
  <si>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</si>
  <si>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</si>
  <si>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</si>
  <si>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</si>
  <si>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</si>
  <si>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</si>
  <si>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</si>
  <si>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</si>
  <si>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</si>
  <si>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</si>
  <si>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</si>
  <si>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</si>
  <si>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</si>
  <si>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</si>
  <si>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</si>
  <si>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</si>
  <si>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</si>
  <si>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</si>
  <si>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</si>
  <si>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</si>
  <si>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</si>
  <si>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</si>
  <si>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</si>
  <si>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</si>
  <si>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</si>
  <si>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</si>
  <si>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</si>
  <si>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</si>
  <si>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</si>
  <si>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</si>
  <si>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</si>
  <si>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</si>
  <si>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</si>
  <si>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</si>
  <si>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</si>
  <si>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</si>
  <si>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</si>
  <si>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</si>
  <si>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</si>
  <si>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</si>
  <si>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</si>
  <si>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</si>
  <si>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</si>
  <si>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</si>
  <si>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</si>
  <si>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</si>
  <si>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</si>
  <si>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</si>
  <si>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</si>
  <si>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</si>
  <si>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</si>
  <si>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</si>
  <si>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</si>
  <si>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</si>
  <si>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</si>
  <si>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</si>
  <si>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</si>
  <si>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</si>
  <si>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</si>
  <si>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</si>
  <si>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</si>
  <si>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</si>
  <si>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</si>
  <si>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</si>
  <si>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</si>
  <si>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</si>
  <si>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</si>
  <si>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</si>
  <si>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</si>
  <si>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</si>
  <si>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</si>
  <si>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</si>
  <si>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</si>
  <si>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</si>
  <si>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</si>
  <si>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</si>
  <si>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</si>
  <si>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</si>
  <si>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</si>
  <si>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</si>
  <si>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</si>
  <si>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</si>
  <si>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</si>
  <si>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</si>
  <si>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</si>
  <si>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</si>
  <si>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</si>
  <si>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</si>
  <si>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</si>
  <si>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</si>
  <si>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</si>
  <si>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</si>
  <si>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</si>
  <si>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</si>
  <si>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</si>
  <si>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</si>
  <si>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</si>
  <si>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</si>
  <si>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</si>
  <si>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</si>
  <si>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</si>
  <si>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</si>
  <si>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</si>
  <si>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</si>
  <si>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</si>
  <si>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</si>
  <si>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</si>
  <si>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</si>
  <si>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</si>
  <si>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</si>
  <si>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</si>
  <si>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</si>
  <si>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</si>
  <si>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</si>
  <si>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</si>
  <si>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</si>
  <si>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</si>
  <si>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</si>
  <si>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</si>
  <si>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</si>
  <si>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</si>
  <si>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</si>
  <si>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</si>
  <si>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</si>
  <si>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</si>
  <si>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</si>
  <si>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</si>
  <si>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</si>
  <si>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</si>
  <si>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</si>
  <si>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</si>
  <si>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</si>
  <si>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</si>
  <si>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</si>
  <si>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</si>
  <si>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</si>
  <si>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</si>
  <si>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</si>
  <si>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</si>
  <si>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</si>
  <si>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</si>
  <si>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</si>
  <si>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</si>
  <si>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</si>
  <si>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</si>
  <si>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</si>
  <si>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</si>
  <si>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</si>
  <si>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</si>
  <si>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</si>
  <si>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</si>
  <si>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</si>
  <si>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</si>
  <si>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</si>
  <si>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</si>
  <si>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</si>
  <si>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</si>
  <si>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</si>
  <si>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</si>
  <si>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</si>
  <si>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</si>
  <si>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</si>
  <si>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</si>
  <si>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</si>
  <si>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</si>
  <si>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</si>
  <si>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</si>
  <si>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</si>
  <si>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</si>
  <si>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</si>
  <si>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</si>
  <si>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</si>
  <si>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</si>
  <si>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</si>
  <si>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</si>
  <si>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</si>
  <si>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</si>
  <si>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</si>
  <si>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</si>
  <si>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</si>
  <si>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</si>
  <si>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</si>
  <si>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</si>
  <si>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</si>
  <si>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</si>
  <si>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</si>
  <si>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</si>
  <si>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</si>
  <si>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</si>
  <si>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</si>
  <si>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</si>
  <si>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</si>
  <si>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</si>
  <si>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</si>
  <si>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</si>
  <si>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</si>
  <si>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</si>
  <si>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</si>
  <si>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</si>
  <si>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</si>
  <si>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</si>
  <si>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</si>
  <si>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</si>
  <si>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</si>
  <si>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</si>
  <si>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</si>
  <si>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</si>
  <si>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</si>
  <si>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</si>
  <si>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</si>
  <si>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</si>
  <si>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</si>
  <si>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</si>
  <si>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</si>
  <si>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</si>
  <si>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</si>
  <si>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</si>
  <si>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</si>
  <si>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</si>
  <si>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</si>
  <si>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</si>
  <si>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</si>
  <si>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</si>
  <si>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</si>
  <si>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</si>
  <si>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</si>
  <si>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</si>
  <si>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</si>
  <si>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</si>
  <si>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</si>
  <si>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</si>
  <si>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</si>
  <si>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</si>
  <si>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</si>
  <si>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</si>
  <si>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</si>
  <si>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</si>
  <si>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</si>
  <si>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</si>
  <si>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</si>
  <si>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</si>
  <si>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</si>
  <si>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</si>
  <si>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</si>
  <si>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</si>
  <si>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</si>
  <si>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</si>
  <si>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</si>
  <si>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</si>
  <si>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</si>
  <si>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</si>
  <si>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</si>
  <si>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</si>
  <si>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</si>
  <si>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</si>
  <si>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</si>
  <si>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</si>
  <si>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</si>
  <si>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</si>
  <si>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</si>
  <si>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</si>
  <si>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</si>
  <si>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</si>
  <si>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</si>
  <si>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</si>
  <si>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</si>
  <si>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</si>
  <si>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</si>
  <si>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</si>
  <si>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</si>
  <si>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</si>
  <si>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</si>
  <si>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</si>
  <si>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</si>
  <si>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</si>
  <si>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</si>
  <si>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</si>
  <si>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</si>
  <si>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</si>
  <si>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</si>
  <si>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</si>
  <si>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</si>
  <si>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</si>
  <si>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</si>
  <si>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</si>
  <si>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</si>
  <si>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</si>
  <si>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</si>
  <si>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</si>
  <si>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</si>
  <si>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</si>
  <si>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</si>
  <si>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</si>
  <si>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</si>
  <si>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</si>
  <si>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</si>
  <si>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</si>
  <si>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</si>
  <si>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</si>
  <si>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</si>
  <si>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</si>
  <si>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</si>
  <si>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</si>
  <si>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</si>
  <si>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</si>
  <si>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</si>
  <si>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</si>
  <si>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</si>
  <si>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</si>
  <si>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</si>
  <si>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</si>
  <si>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</si>
  <si>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</si>
  <si>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</si>
  <si>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</si>
  <si>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</si>
  <si>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</si>
  <si>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</si>
  <si>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</si>
  <si>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</si>
  <si>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</si>
  <si>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</si>
  <si>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</si>
  <si>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</si>
  <si>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</si>
  <si>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</si>
  <si>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</si>
  <si>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</si>
  <si>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</si>
  <si>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</si>
  <si>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</si>
  <si>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</si>
  <si>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</si>
  <si>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</si>
  <si>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</si>
  <si>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</si>
  <si>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</si>
  <si>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</si>
  <si>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</si>
  <si>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</si>
  <si>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</si>
  <si>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</si>
  <si>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</si>
  <si>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</si>
  <si>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</si>
  <si>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</si>
  <si>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</si>
  <si>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</si>
  <si>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</si>
  <si>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</si>
  <si>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</si>
  <si>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</si>
  <si>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</si>
  <si>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</si>
  <si>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</si>
  <si>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</si>
  <si>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</si>
  <si>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</si>
  <si>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</si>
  <si>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</si>
  <si>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</si>
  <si>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</si>
  <si>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</si>
  <si>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</si>
  <si>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</si>
  <si>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</si>
  <si>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</si>
  <si>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</si>
  <si>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</si>
  <si>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</si>
  <si>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</si>
  <si>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</si>
  <si>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</si>
  <si>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</si>
  <si>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</si>
  <si>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</si>
  <si>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</si>
  <si>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</si>
  <si>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</si>
  <si>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</si>
  <si>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</si>
  <si>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</si>
  <si>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</si>
  <si>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</si>
  <si>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</si>
  <si>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</si>
  <si>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</si>
  <si>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</si>
  <si>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</si>
  <si>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</si>
  <si>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</si>
  <si>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</si>
  <si>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</si>
  <si>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</si>
  <si>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</si>
  <si>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</si>
  <si>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</si>
  <si>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</si>
  <si>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</si>
  <si>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</si>
  <si>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</si>
  <si>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</si>
  <si>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</si>
  <si>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</si>
  <si>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</si>
  <si>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</si>
  <si>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</si>
  <si>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</si>
  <si>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</si>
  <si>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</si>
  <si>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</si>
  <si>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</si>
  <si>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</si>
  <si>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</si>
  <si>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</si>
  <si>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</si>
  <si>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</si>
  <si>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</si>
  <si>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</si>
  <si>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</si>
  <si>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</si>
  <si>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</si>
  <si>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</si>
  <si>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</si>
  <si>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</si>
  <si>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</si>
  <si>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</si>
  <si>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</si>
  <si>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</si>
  <si>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</si>
  <si>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</si>
  <si>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</si>
  <si>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</si>
  <si>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</si>
  <si>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</si>
  <si>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</si>
  <si>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</si>
  <si>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</si>
  <si>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</si>
  <si>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</si>
  <si>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</si>
  <si>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</si>
  <si>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</si>
  <si>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</si>
  <si>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</si>
  <si>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</si>
  <si>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</si>
  <si>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</si>
  <si>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</si>
  <si>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</si>
  <si>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</si>
  <si>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</si>
  <si>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</si>
  <si>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</si>
  <si>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</si>
  <si>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</si>
  <si>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</si>
  <si>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</si>
  <si>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</si>
  <si>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</si>
  <si>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</si>
  <si>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</si>
  <si>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</si>
  <si>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</si>
  <si>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</si>
  <si>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</si>
  <si>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</si>
  <si>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</si>
  <si>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</si>
  <si>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</si>
  <si>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</si>
  <si>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</si>
  <si>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</si>
  <si>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</si>
  <si>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</si>
  <si>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</si>
  <si>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</si>
  <si>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</si>
  <si>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</si>
  <si>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</si>
  <si>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</si>
  <si>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</si>
  <si>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</si>
  <si>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</si>
  <si>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</si>
  <si>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</si>
  <si>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</si>
  <si>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</si>
  <si>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</si>
  <si>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</si>
  <si>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</si>
  <si>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</si>
  <si>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</si>
  <si>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</si>
  <si>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</si>
  <si>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</si>
  <si>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</si>
  <si>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</si>
  <si>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</si>
  <si>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</si>
  <si>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</si>
  <si>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</si>
  <si>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</si>
  <si>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</si>
  <si>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</si>
  <si>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</si>
  <si>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</si>
  <si>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</si>
  <si>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</si>
  <si>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</si>
  <si>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</si>
  <si>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</si>
  <si>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</si>
  <si>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</si>
  <si>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</si>
  <si>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</si>
  <si>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</si>
  <si>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</si>
  <si>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</si>
  <si>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</si>
  <si>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</si>
  <si>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</si>
  <si>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</si>
  <si>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</si>
  <si>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</si>
  <si>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</si>
  <si>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</si>
  <si>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</si>
  <si>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</si>
  <si>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</si>
  <si>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</si>
  <si>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</si>
  <si>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</si>
  <si>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</si>
  <si>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</si>
  <si>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</si>
  <si>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</si>
  <si>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</si>
  <si>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</si>
  <si>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</si>
  <si>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</si>
  <si>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</si>
  <si>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</si>
  <si>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</si>
  <si>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</si>
  <si>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</si>
  <si>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</si>
  <si>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</si>
  <si>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</si>
  <si>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</si>
  <si>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</si>
  <si>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</si>
  <si>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</si>
  <si>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</si>
  <si>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</si>
  <si>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</si>
  <si>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</si>
  <si>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</si>
  <si>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</si>
  <si>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</si>
  <si>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</si>
  <si>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</si>
  <si>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</si>
  <si>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</si>
  <si>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</si>
  <si>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</si>
  <si>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</si>
  <si>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</si>
  <si>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</si>
  <si>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</si>
  <si>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</si>
  <si>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</si>
  <si>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</si>
  <si>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</si>
  <si>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</si>
  <si>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</si>
  <si>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</si>
  <si>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</si>
  <si>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</si>
  <si>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</si>
  <si>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</si>
  <si>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</si>
  <si>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</si>
  <si>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</si>
  <si>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</si>
  <si>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</si>
  <si>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</si>
  <si>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</si>
  <si>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</si>
  <si>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</si>
  <si>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</si>
  <si>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</si>
  <si>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</si>
  <si>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</si>
  <si>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</si>
  <si>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</si>
  <si>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</si>
  <si>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</si>
  <si>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</si>
  <si>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</si>
  <si>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</si>
  <si>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</si>
  <si>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</si>
  <si>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</si>
  <si>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</si>
  <si>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</si>
  <si>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</si>
  <si>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</si>
  <si>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</si>
  <si>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</si>
  <si>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</si>
  <si>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</si>
  <si>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</si>
  <si>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</si>
  <si>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</si>
  <si>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</si>
  <si>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</si>
  <si>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</si>
  <si>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</si>
  <si>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</si>
  <si>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</si>
  <si>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</si>
  <si>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</si>
  <si>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</si>
  <si>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</si>
  <si>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</si>
  <si>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</si>
  <si>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</si>
  <si>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</si>
  <si>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</si>
  <si>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</si>
  <si>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</si>
  <si>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</si>
  <si>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</si>
  <si>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</si>
  <si>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</si>
  <si>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</si>
  <si>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</si>
  <si>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</si>
  <si>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</si>
  <si>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</si>
  <si>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</si>
  <si>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</si>
  <si>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</si>
  <si>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</si>
  <si>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</si>
  <si>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</si>
  <si>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</si>
  <si>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</si>
  <si>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</si>
  <si>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</si>
  <si>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</si>
  <si>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</si>
  <si>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</si>
  <si>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</si>
  <si>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</si>
  <si>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</si>
  <si>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</si>
  <si>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</si>
  <si>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</si>
  <si>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</si>
  <si>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</si>
  <si>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</si>
  <si>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</si>
  <si>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</si>
  <si>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</si>
  <si>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</si>
  <si>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</si>
  <si>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</si>
  <si>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</si>
  <si>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</si>
  <si>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</si>
  <si>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</si>
  <si>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</si>
  <si>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</si>
  <si>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</si>
  <si>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</si>
  <si>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</si>
  <si>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</si>
  <si>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</si>
  <si>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</si>
  <si>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</si>
  <si>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</si>
  <si>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</si>
  <si>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</si>
  <si>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</si>
  <si>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</si>
  <si>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</si>
  <si>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</si>
  <si>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</si>
  <si>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</si>
  <si>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</si>
  <si>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</si>
  <si>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</si>
  <si>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</si>
  <si>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</si>
  <si>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</si>
  <si>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</si>
  <si>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</si>
  <si>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</si>
  <si>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</si>
  <si>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</si>
  <si>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</si>
  <si>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</si>
  <si>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</si>
  <si>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</si>
  <si>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</si>
  <si>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</si>
  <si>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</si>
  <si>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</si>
  <si>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</si>
  <si>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</si>
  <si>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</si>
  <si>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</si>
  <si>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</si>
  <si>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</si>
  <si>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</si>
  <si>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</si>
  <si>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</si>
  <si>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</si>
  <si>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</si>
  <si>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</si>
  <si>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</si>
  <si>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</si>
  <si>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</si>
  <si>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</si>
  <si>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</si>
  <si>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</si>
  <si>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</si>
  <si>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</si>
  <si>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</si>
  <si>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</si>
  <si>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</si>
  <si>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</si>
  <si>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</si>
  <si>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</si>
  <si>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</si>
  <si>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</si>
  <si>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</si>
  <si>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</si>
  <si>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</si>
  <si>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</si>
  <si>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</si>
  <si>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</si>
  <si>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</si>
  <si>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</si>
  <si>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</si>
  <si>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</si>
  <si>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</si>
  <si>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</si>
  <si>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</si>
  <si>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</si>
  <si>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</si>
  <si>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</si>
  <si>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</si>
  <si>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</si>
  <si>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</si>
  <si>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</si>
  <si>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</si>
  <si>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</si>
  <si>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</si>
  <si>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</si>
  <si>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</si>
  <si>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</si>
  <si>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</si>
  <si>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</si>
  <si>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</si>
  <si>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</si>
  <si>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</si>
  <si>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</si>
  <si>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</si>
  <si>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</si>
  <si>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</si>
  <si>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</si>
  <si>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</si>
  <si>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</si>
  <si>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</si>
  <si>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</si>
  <si>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</si>
  <si>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</si>
  <si>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</si>
  <si>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</si>
  <si>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</si>
  <si>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</si>
  <si>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</si>
  <si>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</si>
  <si>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</si>
  <si>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</si>
  <si>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</si>
  <si>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</si>
  <si>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</si>
  <si>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</si>
  <si>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</si>
  <si>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</si>
  <si>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</si>
  <si>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</si>
  <si>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</si>
  <si>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</si>
  <si>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</si>
  <si>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</si>
  <si>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</si>
  <si>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</si>
  <si>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</si>
  <si>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</si>
  <si>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</si>
  <si>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</si>
  <si>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</si>
  <si>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</si>
  <si>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</si>
  <si>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</si>
  <si>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</si>
  <si>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</si>
  <si>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</si>
  <si>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</si>
  <si>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</si>
  <si>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</si>
  <si>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</si>
  <si>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</si>
  <si>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</si>
  <si>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</si>
  <si>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</si>
  <si>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</si>
  <si>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</si>
  <si>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</si>
  <si>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</si>
  <si>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</si>
  <si>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</si>
  <si>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</si>
  <si>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</si>
  <si>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</si>
  <si>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</si>
  <si>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</si>
  <si>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</si>
  <si>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</si>
  <si>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</si>
  <si>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</si>
  <si>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</si>
  <si>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</si>
  <si>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</si>
  <si>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</si>
  <si>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</si>
  <si>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</si>
  <si>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</si>
  <si>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</si>
  <si>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</si>
  <si>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</si>
  <si>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</si>
  <si>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</si>
  <si>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</si>
  <si>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</si>
  <si>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</si>
  <si>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</si>
  <si>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</si>
  <si>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</si>
  <si>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</si>
  <si>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</si>
  <si>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</si>
  <si>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</si>
  <si>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</si>
  <si>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</si>
  <si>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</si>
  <si>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</si>
  <si>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</si>
  <si>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</si>
  <si>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</si>
  <si>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</si>
  <si>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</si>
  <si>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</si>
  <si>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</si>
  <si>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</si>
  <si>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</si>
  <si>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</si>
  <si>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</si>
  <si>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</si>
  <si>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</si>
  <si>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</si>
  <si>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</si>
  <si>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</si>
  <si>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</si>
  <si>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</si>
  <si>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</si>
  <si>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</si>
  <si>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</si>
  <si>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</si>
  <si>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</si>
  <si>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</si>
  <si>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</si>
  <si>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</si>
  <si>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</si>
  <si>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</si>
  <si>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</si>
  <si>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</si>
  <si>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</si>
  <si>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</si>
  <si>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</si>
  <si>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</si>
  <si>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</si>
  <si>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</si>
  <si>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</si>
  <si>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</si>
  <si>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</si>
  <si>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</si>
  <si>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</si>
  <si>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</si>
  <si>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</si>
  <si>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</si>
  <si>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</si>
  <si>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</si>
  <si>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</si>
  <si>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</si>
  <si>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</si>
  <si>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</si>
  <si>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</si>
  <si>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</si>
  <si>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</si>
  <si>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</si>
  <si>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</si>
  <si>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</si>
  <si>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</si>
  <si>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</si>
  <si>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</si>
  <si>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</si>
  <si>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</si>
  <si>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</si>
  <si>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</si>
  <si>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</si>
  <si>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</si>
  <si>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</si>
  <si>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</si>
  <si>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</si>
  <si>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</si>
  <si>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</si>
  <si>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</si>
  <si>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</si>
  <si>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</si>
  <si>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</si>
  <si>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</si>
  <si>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</si>
  <si>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</si>
  <si>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</si>
  <si>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</si>
  <si>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</si>
  <si>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</si>
  <si>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</si>
  <si>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</si>
  <si>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</si>
  <si>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</si>
  <si>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</si>
  <si>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</si>
  <si>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</si>
  <si>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</si>
  <si>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</si>
  <si>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</si>
  <si>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</si>
  <si>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</si>
  <si>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</si>
  <si>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</si>
  <si>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</si>
  <si>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</si>
  <si>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</si>
  <si>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</si>
  <si>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</si>
  <si>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</si>
  <si>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</si>
  <si>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</si>
  <si>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</si>
  <si>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</si>
  <si>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</si>
  <si>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</si>
  <si>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</si>
  <si>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</si>
  <si>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</si>
  <si>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</si>
  <si>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</si>
  <si>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</si>
  <si>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</si>
  <si>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</si>
  <si>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</si>
  <si>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</si>
  <si>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</si>
  <si>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</si>
  <si>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</si>
  <si>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</si>
  <si>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</si>
  <si>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</si>
  <si>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</si>
  <si>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</si>
  <si>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</si>
  <si>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</si>
  <si>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</si>
  <si>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</si>
  <si>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</si>
  <si>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</si>
  <si>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</si>
  <si>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</si>
  <si>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</si>
  <si>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</si>
  <si>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</si>
  <si>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</si>
  <si>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</si>
  <si>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</si>
  <si>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</si>
  <si>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</si>
  <si>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</si>
  <si>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</si>
  <si>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</si>
  <si>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</si>
  <si>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</si>
  <si>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</si>
  <si>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</si>
  <si>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</si>
  <si>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</si>
  <si>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</si>
  <si>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</si>
  <si>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</si>
  <si>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</si>
  <si>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</si>
  <si>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</si>
  <si>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</si>
  <si>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</si>
  <si>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</si>
  <si>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</si>
  <si>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</si>
  <si>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</si>
  <si>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</si>
  <si>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</si>
  <si>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</si>
  <si>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</si>
  <si>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</si>
  <si>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</si>
  <si>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</si>
  <si>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</si>
  <si>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</si>
  <si>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</si>
  <si>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</si>
  <si>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</si>
  <si>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</si>
  <si>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</si>
  <si>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</si>
  <si>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</si>
  <si>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</si>
  <si>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</si>
  <si>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</si>
  <si>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</si>
  <si>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</si>
  <si>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</si>
  <si>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</si>
  <si>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</si>
  <si>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</si>
  <si>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</si>
  <si>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</si>
  <si>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</si>
  <si>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</si>
  <si>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</si>
  <si>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</si>
  <si>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</si>
  <si>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</si>
  <si>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</si>
  <si>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</si>
  <si>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</si>
  <si>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</si>
  <si>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</si>
  <si>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</si>
  <si>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</si>
  <si>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</si>
  <si>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</si>
  <si>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</si>
  <si>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</si>
  <si>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</si>
  <si>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</si>
  <si>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</si>
  <si>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</si>
  <si>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</si>
  <si>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</si>
  <si>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</si>
  <si>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</si>
  <si>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</si>
  <si>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</si>
  <si>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</si>
  <si>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</si>
  <si>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</si>
  <si>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</si>
  <si>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</si>
  <si>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</si>
  <si>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</si>
  <si>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</si>
  <si>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</si>
  <si>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</si>
  <si>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</si>
  <si>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</si>
  <si>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</si>
  <si>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</si>
  <si>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</si>
  <si>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</si>
  <si>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</si>
  <si>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</si>
  <si>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</si>
  <si>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</si>
  <si>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</si>
  <si>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</si>
  <si>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</si>
  <si>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</si>
  <si>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</si>
  <si>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</si>
  <si>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</si>
  <si>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</si>
  <si>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</si>
  <si>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</si>
  <si>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</si>
  <si>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</si>
  <si>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</si>
  <si>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</si>
  <si>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</si>
  <si>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</si>
  <si>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</si>
  <si>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</si>
  <si>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</si>
  <si>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</si>
  <si>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</si>
  <si>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</si>
  <si>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</si>
  <si>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</si>
  <si>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</si>
  <si>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</si>
  <si>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</si>
  <si>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</si>
  <si>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</si>
  <si>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</si>
  <si>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</si>
  <si>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</si>
  <si>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</si>
  <si>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</si>
  <si>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</si>
  <si>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</si>
  <si>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</si>
  <si>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</si>
  <si>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</si>
  <si>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</si>
  <si>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</si>
  <si>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</si>
  <si>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</si>
  <si>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</si>
  <si>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</si>
  <si>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</si>
  <si>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</si>
  <si>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</si>
  <si>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</si>
  <si>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</si>
  <si>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</si>
  <si>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</si>
  <si>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</si>
  <si>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</si>
  <si>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</si>
  <si>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</si>
  <si>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</si>
  <si>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</si>
  <si>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</si>
  <si>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</si>
  <si>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</si>
  <si>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</si>
  <si>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</si>
  <si>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</si>
  <si>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</si>
  <si>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</si>
  <si>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</si>
  <si>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</si>
  <si>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</si>
  <si>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</si>
  <si>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</si>
  <si>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</si>
  <si>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</si>
  <si>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</si>
  <si>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</si>
  <si>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</si>
  <si>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</si>
  <si>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</si>
  <si>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</si>
  <si>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</si>
  <si>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</si>
  <si>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</si>
  <si>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</si>
  <si>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</si>
  <si>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</si>
  <si>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</si>
  <si>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</si>
  <si>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</si>
  <si>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</si>
  <si>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</si>
  <si>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</si>
  <si>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</si>
  <si>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</si>
  <si>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</si>
  <si>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</si>
  <si>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</si>
  <si>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</si>
  <si>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</si>
  <si>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</si>
  <si>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</si>
  <si>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</si>
  <si>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</si>
  <si>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</si>
  <si>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</si>
  <si>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</si>
  <si>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</si>
  <si>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</si>
  <si>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</si>
  <si>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</si>
  <si>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</si>
  <si>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</si>
  <si>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</si>
  <si>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</si>
  <si>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</si>
  <si>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</si>
  <si>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</si>
  <si>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</si>
  <si>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</si>
  <si>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</si>
  <si>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</si>
  <si>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</si>
  <si>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</si>
  <si>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</si>
  <si>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</si>
  <si>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</si>
  <si>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</si>
  <si>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</si>
  <si>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</si>
  <si>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</si>
  <si>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</si>
  <si>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</si>
  <si>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</si>
  <si>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</si>
  <si>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</si>
  <si>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</si>
  <si>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</si>
  <si>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</si>
  <si>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</si>
  <si>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</si>
  <si>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</si>
  <si>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</si>
  <si>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</si>
  <si>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</si>
  <si>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</si>
  <si>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</si>
  <si>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</si>
  <si>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</si>
  <si>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</si>
  <si>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</si>
  <si>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</si>
  <si>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</si>
  <si>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</si>
  <si>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</si>
  <si>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</si>
  <si>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</si>
  <si>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</si>
  <si>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</si>
  <si>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</si>
  <si>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</si>
  <si>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</si>
  <si>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</si>
  <si>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</si>
  <si>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</si>
  <si>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</si>
  <si>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</si>
  <si>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</si>
  <si>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</si>
  <si>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</si>
  <si>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</si>
  <si>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</si>
  <si>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</si>
  <si>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</si>
  <si>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</si>
  <si>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</si>
  <si>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</si>
  <si>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</si>
  <si>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</si>
  <si>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</si>
  <si>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</si>
  <si>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</si>
  <si>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</si>
  <si>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</si>
  <si>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</si>
  <si>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</si>
  <si>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</si>
  <si>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</si>
  <si>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</si>
  <si>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</si>
  <si>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</si>
  <si>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</si>
  <si>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</si>
  <si>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</si>
  <si>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</si>
  <si>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</si>
  <si>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</si>
  <si>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</si>
  <si>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</si>
  <si>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</si>
  <si>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</si>
  <si>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</si>
  <si>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</si>
  <si>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</si>
  <si>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</si>
  <si>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</si>
  <si>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OPĆINA BAŠKA</t>
  </si>
  <si>
    <t>2023-12</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</si>
</sst>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3329786.3300000005</v>
      </c>
      <c r="D2" s="6">
        <f>'PR-RAS'!E6</f>
        <v>3732003.1699999995</v>
      </c>
      <c r="E2" s="6">
        <v>0</v>
      </c>
      <c r="F2" s="6">
        <v>0</v>
      </c>
      <c r="G2" s="7">
        <f t="shared" ref="G2:G264" si="0">(B2/1000)*(C2*1+D2*2)</f>
        <v>10793.792670000001</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1354432.4100000001</v>
      </c>
      <c r="D3" s="1">
        <f>'PR-RAS'!E7</f>
        <v>1625239.13</v>
      </c>
      <c r="E3" s="1">
        <v>0</v>
      </c>
      <c r="F3" s="1">
        <v>0</v>
      </c>
      <c r="G3" s="2">
        <f t="shared" si="0"/>
        <v>9209.8213400000004</v>
      </c>
      <c r="H3" s="2">
        <f t="shared" si="1"/>
        <v>0.5400000000372529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655641.51</v>
      </c>
      <c r="D4" s="1">
        <f>'PR-RAS'!E8</f>
        <v>875618.22</v>
      </c>
      <c r="E4" s="1">
        <v>0</v>
      </c>
      <c r="F4" s="1">
        <v>0</v>
      </c>
      <c r="G4" s="2">
        <f t="shared" si="0"/>
        <v>7220.6338500000011</v>
      </c>
      <c r="H4" s="2">
        <f t="shared" si="1"/>
        <v>0.7099999999627471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357631.83</v>
      </c>
      <c r="D5" s="1">
        <f>'PR-RAS'!E9</f>
        <v>498621.45</v>
      </c>
      <c r="E5" s="1">
        <v>0</v>
      </c>
      <c r="F5" s="1">
        <v>0</v>
      </c>
      <c r="G5" s="2">
        <f t="shared" si="0"/>
        <v>5419.49892</v>
      </c>
      <c r="H5" s="2">
        <f t="shared" si="1"/>
        <v>0.61999999999534339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81447.740000000005</v>
      </c>
      <c r="D6" s="1">
        <f>'PR-RAS'!E10</f>
        <v>106045.6</v>
      </c>
      <c r="E6" s="1">
        <v>0</v>
      </c>
      <c r="F6" s="1">
        <v>0</v>
      </c>
      <c r="G6" s="2">
        <f t="shared" si="0"/>
        <v>1467.6947</v>
      </c>
      <c r="H6" s="2">
        <f t="shared" si="1"/>
        <v>0.65999999998894054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174439.84</v>
      </c>
      <c r="D7" s="1">
        <f>'PR-RAS'!E11</f>
        <v>188849.99</v>
      </c>
      <c r="E7" s="1">
        <v>0</v>
      </c>
      <c r="F7" s="1">
        <v>0</v>
      </c>
      <c r="G7" s="2">
        <f t="shared" si="0"/>
        <v>3312.8389199999997</v>
      </c>
      <c r="H7" s="2">
        <f t="shared" si="1"/>
        <v>0.17000000001280569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41684.78</v>
      </c>
      <c r="D8" s="1">
        <f>'PR-RAS'!E12</f>
        <v>74726.62</v>
      </c>
      <c r="E8" s="1">
        <v>0</v>
      </c>
      <c r="F8" s="1">
        <v>0</v>
      </c>
      <c r="G8" s="2">
        <f t="shared" si="0"/>
        <v>1337.96614</v>
      </c>
      <c r="H8" s="2">
        <f t="shared" si="1"/>
        <v>0.60000000000582077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102177.45</v>
      </c>
      <c r="D9" s="1">
        <f>'PR-RAS'!E13</f>
        <v>65333.59</v>
      </c>
      <c r="E9" s="1">
        <v>0</v>
      </c>
      <c r="F9" s="1">
        <v>0</v>
      </c>
      <c r="G9" s="2">
        <f t="shared" si="0"/>
        <v>1862.7570400000002</v>
      </c>
      <c r="H9" s="2">
        <f t="shared" si="1"/>
        <v>0.86000000000058208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101740.13</v>
      </c>
      <c r="D11" s="1">
        <f>'PR-RAS'!E15</f>
        <v>57959.03</v>
      </c>
      <c r="E11" s="1">
        <v>0</v>
      </c>
      <c r="F11" s="1">
        <v>0</v>
      </c>
      <c r="G11" s="2">
        <f t="shared" si="0"/>
        <v>2176.5819000000001</v>
      </c>
      <c r="H11" s="2">
        <f t="shared" si="1"/>
        <v>0.16000000000349246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566663.09</v>
      </c>
      <c r="D19" s="1">
        <f>'PR-RAS'!E23</f>
        <v>601943.94999999995</v>
      </c>
      <c r="E19" s="1">
        <v>0</v>
      </c>
      <c r="F19" s="1">
        <v>0</v>
      </c>
      <c r="G19" s="2">
        <f t="shared" si="0"/>
        <v>31869.917819999991</v>
      </c>
      <c r="H19" s="2">
        <f t="shared" si="1"/>
        <v>0.14000000001396984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172421.53</v>
      </c>
      <c r="D20" s="1">
        <f>'PR-RAS'!E24</f>
        <v>166373.54</v>
      </c>
      <c r="E20" s="1">
        <v>0</v>
      </c>
      <c r="F20" s="1">
        <v>0</v>
      </c>
      <c r="G20" s="2">
        <f t="shared" si="0"/>
        <v>9598.2035899999992</v>
      </c>
      <c r="H20" s="2">
        <f t="shared" si="1"/>
        <v>0.92999999999301508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394241.56</v>
      </c>
      <c r="D23" s="1">
        <f>'PR-RAS'!E27</f>
        <v>435570.41</v>
      </c>
      <c r="E23" s="1">
        <v>0</v>
      </c>
      <c r="F23" s="1">
        <v>0</v>
      </c>
      <c r="G23" s="2">
        <f t="shared" si="0"/>
        <v>27838.412359999995</v>
      </c>
      <c r="H23" s="2">
        <f t="shared" si="1"/>
        <v>0.84999999997671694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132127.81</v>
      </c>
      <c r="D25" s="1">
        <f>'PR-RAS'!E29</f>
        <v>147588.21</v>
      </c>
      <c r="E25" s="1">
        <v>0</v>
      </c>
      <c r="F25" s="1">
        <v>0</v>
      </c>
      <c r="G25" s="2">
        <f t="shared" si="0"/>
        <v>10255.301519999999</v>
      </c>
      <c r="H25" s="2">
        <f t="shared" si="1"/>
        <v>0.39999999999417923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130540.05</v>
      </c>
      <c r="D27" s="1">
        <f>'PR-RAS'!E31</f>
        <v>147588.21</v>
      </c>
      <c r="E27" s="1">
        <v>0</v>
      </c>
      <c r="F27" s="1">
        <v>0</v>
      </c>
      <c r="G27" s="2">
        <f t="shared" si="0"/>
        <v>11068.628219999999</v>
      </c>
      <c r="H27" s="2">
        <f t="shared" si="1"/>
        <v>0.25999999999476131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1587.76</v>
      </c>
      <c r="D29" s="1">
        <f>'PR-RAS'!E33</f>
        <v>0</v>
      </c>
      <c r="E29" s="1">
        <v>0</v>
      </c>
      <c r="F29" s="1">
        <v>0</v>
      </c>
      <c r="G29" s="2">
        <f t="shared" si="0"/>
        <v>44.457279999999997</v>
      </c>
      <c r="H29" s="2">
        <f t="shared" si="1"/>
        <v>0.24000000000000909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88.75</v>
      </c>
      <c r="E36" s="1">
        <v>0</v>
      </c>
      <c r="F36" s="1">
        <v>0</v>
      </c>
      <c r="G36" s="2">
        <f t="shared" si="0"/>
        <v>6.2125000000000004</v>
      </c>
      <c r="H36" s="2">
        <f t="shared" si="1"/>
        <v>0.25</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88.75</v>
      </c>
      <c r="E39" s="1">
        <v>0</v>
      </c>
      <c r="F39" s="1">
        <v>0</v>
      </c>
      <c r="G39" s="2">
        <f t="shared" si="0"/>
        <v>6.7450000000000001</v>
      </c>
      <c r="H39" s="2">
        <f t="shared" si="1"/>
        <v>0.25</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216109.09999999998</v>
      </c>
      <c r="D46" s="1">
        <f>'PR-RAS'!E50</f>
        <v>302800.81</v>
      </c>
      <c r="E46" s="1">
        <v>0</v>
      </c>
      <c r="F46" s="1">
        <v>0</v>
      </c>
      <c r="G46" s="2">
        <f t="shared" si="0"/>
        <v>36976.982400000001</v>
      </c>
      <c r="H46" s="2">
        <f t="shared" si="1"/>
        <v>0.28999999997904524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14388.61</v>
      </c>
      <c r="D50" s="1">
        <f>'PR-RAS'!E54</f>
        <v>0</v>
      </c>
      <c r="E50" s="1">
        <v>0</v>
      </c>
      <c r="F50" s="1">
        <v>0</v>
      </c>
      <c r="G50" s="2">
        <f t="shared" si="0"/>
        <v>705.04189000000008</v>
      </c>
      <c r="H50" s="2">
        <f t="shared" si="1"/>
        <v>0.38999999999941792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14388.61</v>
      </c>
      <c r="D54" s="1">
        <f>'PR-RAS'!E58</f>
        <v>0</v>
      </c>
      <c r="E54" s="1">
        <v>0</v>
      </c>
      <c r="F54" s="1">
        <v>0</v>
      </c>
      <c r="G54" s="2">
        <f t="shared" si="0"/>
        <v>762.59632999999997</v>
      </c>
      <c r="H54" s="2">
        <f t="shared" si="1"/>
        <v>0.38999999999941792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201720.49</v>
      </c>
      <c r="D55" s="1">
        <f>'PR-RAS'!E59</f>
        <v>302800.81</v>
      </c>
      <c r="E55" s="1">
        <v>0</v>
      </c>
      <c r="F55" s="1">
        <v>0</v>
      </c>
      <c r="G55" s="2">
        <f t="shared" si="0"/>
        <v>43595.393940000002</v>
      </c>
      <c r="H55" s="2">
        <f t="shared" si="1"/>
        <v>0.67999999999301508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102777.89</v>
      </c>
      <c r="D56" s="1">
        <f>'PR-RAS'!E60</f>
        <v>213525</v>
      </c>
      <c r="E56" s="1">
        <v>0</v>
      </c>
      <c r="F56" s="1">
        <v>0</v>
      </c>
      <c r="G56" s="2">
        <f t="shared" si="0"/>
        <v>29140.533950000001</v>
      </c>
      <c r="H56" s="2">
        <f t="shared" si="1"/>
        <v>0.11000000000058208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98942.6</v>
      </c>
      <c r="D57" s="1">
        <f>'PR-RAS'!E61</f>
        <v>89275.81</v>
      </c>
      <c r="E57" s="1">
        <v>0</v>
      </c>
      <c r="F57" s="1">
        <v>0</v>
      </c>
      <c r="G57" s="2">
        <f t="shared" si="0"/>
        <v>15539.676319999999</v>
      </c>
      <c r="H57" s="2">
        <f t="shared" si="1"/>
        <v>0.58999999999650754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665406.07999999996</v>
      </c>
      <c r="D78" s="1">
        <f>'PR-RAS'!E82</f>
        <v>669925.24</v>
      </c>
      <c r="E78" s="1">
        <v>0</v>
      </c>
      <c r="F78" s="1">
        <v>0</v>
      </c>
      <c r="G78" s="2">
        <f t="shared" si="0"/>
        <v>154404.75512000002</v>
      </c>
      <c r="H78" s="2">
        <f t="shared" si="1"/>
        <v>0.31999999994877726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2684.59</v>
      </c>
      <c r="D79" s="1">
        <f>'PR-RAS'!E83</f>
        <v>1830.54</v>
      </c>
      <c r="E79" s="1">
        <v>0</v>
      </c>
      <c r="F79" s="1">
        <v>0</v>
      </c>
      <c r="G79" s="2">
        <f t="shared" si="0"/>
        <v>494.96226000000001</v>
      </c>
      <c r="H79" s="2">
        <f t="shared" si="1"/>
        <v>0.86999999999989086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0.8</v>
      </c>
      <c r="D81" s="1">
        <f>'PR-RAS'!E85</f>
        <v>0</v>
      </c>
      <c r="E81" s="1">
        <v>0</v>
      </c>
      <c r="F81" s="1">
        <v>0</v>
      </c>
      <c r="G81" s="2">
        <f t="shared" si="0"/>
        <v>6.4000000000000001E-2</v>
      </c>
      <c r="H81" s="2">
        <f t="shared" si="1"/>
        <v>0.19999999999999996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2683.79</v>
      </c>
      <c r="D82" s="1">
        <f>'PR-RAS'!E86</f>
        <v>1830.54</v>
      </c>
      <c r="E82" s="1">
        <v>0</v>
      </c>
      <c r="F82" s="1">
        <v>0</v>
      </c>
      <c r="G82" s="2">
        <f t="shared" si="0"/>
        <v>513.93447000000003</v>
      </c>
      <c r="H82" s="2">
        <f t="shared" si="1"/>
        <v>0.67000000000007276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662721.49</v>
      </c>
      <c r="D87" s="1">
        <f>'PR-RAS'!E91</f>
        <v>668094.69999999995</v>
      </c>
      <c r="E87" s="1">
        <v>0</v>
      </c>
      <c r="F87" s="1">
        <v>0</v>
      </c>
      <c r="G87" s="2">
        <f t="shared" si="0"/>
        <v>171906.33653999999</v>
      </c>
      <c r="H87" s="2">
        <f t="shared" si="1"/>
        <v>0.7900000000372529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261842.86</v>
      </c>
      <c r="D88" s="1">
        <f>'PR-RAS'!E92</f>
        <v>271046.92</v>
      </c>
      <c r="E88" s="1">
        <v>0</v>
      </c>
      <c r="F88" s="1">
        <v>0</v>
      </c>
      <c r="G88" s="2">
        <f t="shared" si="0"/>
        <v>69942.492899999997</v>
      </c>
      <c r="H88" s="2">
        <f t="shared" si="1"/>
        <v>0.22000000003026798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333948.64</v>
      </c>
      <c r="D89" s="1">
        <f>'PR-RAS'!E93</f>
        <v>339183.86</v>
      </c>
      <c r="E89" s="1">
        <v>0</v>
      </c>
      <c r="F89" s="1">
        <v>0</v>
      </c>
      <c r="G89" s="2">
        <f t="shared" si="0"/>
        <v>89083.83967999999</v>
      </c>
      <c r="H89" s="2">
        <f t="shared" si="1"/>
        <v>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64496.52</v>
      </c>
      <c r="D90" s="1">
        <f>'PR-RAS'!E94</f>
        <v>56934.47</v>
      </c>
      <c r="E90" s="1">
        <v>0</v>
      </c>
      <c r="F90" s="1">
        <v>0</v>
      </c>
      <c r="G90" s="2">
        <f t="shared" si="0"/>
        <v>15874.525939999998</v>
      </c>
      <c r="H90" s="2">
        <f t="shared" si="1"/>
        <v>0.95000000000436557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2433.4699999999998</v>
      </c>
      <c r="D93" s="1">
        <f>'PR-RAS'!E97</f>
        <v>929.45</v>
      </c>
      <c r="E93" s="1">
        <v>0</v>
      </c>
      <c r="F93" s="1">
        <v>0</v>
      </c>
      <c r="G93" s="2">
        <f t="shared" si="0"/>
        <v>394.89803999999998</v>
      </c>
      <c r="H93" s="2">
        <f t="shared" si="1"/>
        <v>0.91999999999984539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1047497.9100000001</v>
      </c>
      <c r="D102" s="1">
        <f>'PR-RAS'!E106</f>
        <v>1083957.73</v>
      </c>
      <c r="E102" s="1">
        <v>0</v>
      </c>
      <c r="F102" s="1">
        <v>0</v>
      </c>
      <c r="G102" s="2">
        <f t="shared" si="0"/>
        <v>324756.75037000002</v>
      </c>
      <c r="H102" s="2">
        <f t="shared" si="1"/>
        <v>0.35999999986961484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327466.05</v>
      </c>
      <c r="D103" s="1">
        <f>'PR-RAS'!E107</f>
        <v>321952.2</v>
      </c>
      <c r="E103" s="1">
        <v>0</v>
      </c>
      <c r="F103" s="1">
        <v>0</v>
      </c>
      <c r="G103" s="2">
        <f t="shared" si="0"/>
        <v>99079.785899999988</v>
      </c>
      <c r="H103" s="2">
        <f t="shared" si="1"/>
        <v>0.25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168821.55</v>
      </c>
      <c r="D105" s="1">
        <f>'PR-RAS'!E109</f>
        <v>157702.10999999999</v>
      </c>
      <c r="E105" s="1">
        <v>0</v>
      </c>
      <c r="F105" s="1">
        <v>0</v>
      </c>
      <c r="G105" s="2">
        <f t="shared" si="0"/>
        <v>50359.480079999994</v>
      </c>
      <c r="H105" s="2">
        <f t="shared" si="1"/>
        <v>0.55999999999767169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5.71</v>
      </c>
      <c r="D106" s="1">
        <f>'PR-RAS'!E110</f>
        <v>16.920000000000002</v>
      </c>
      <c r="E106" s="1">
        <v>0</v>
      </c>
      <c r="F106" s="1">
        <v>0</v>
      </c>
      <c r="G106" s="2">
        <f t="shared" si="0"/>
        <v>4.1527500000000002</v>
      </c>
      <c r="H106" s="2">
        <f t="shared" si="1"/>
        <v>0.36999999999999833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158638.79</v>
      </c>
      <c r="D107" s="1">
        <f>'PR-RAS'!E111</f>
        <v>164233.17000000001</v>
      </c>
      <c r="E107" s="1">
        <v>0</v>
      </c>
      <c r="F107" s="1">
        <v>0</v>
      </c>
      <c r="G107" s="2">
        <f t="shared" si="0"/>
        <v>51633.143779999999</v>
      </c>
      <c r="H107" s="2">
        <f t="shared" si="1"/>
        <v>0.38000000000465661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25330.02</v>
      </c>
      <c r="D108" s="1">
        <f>'PR-RAS'!E112</f>
        <v>30834.799999999999</v>
      </c>
      <c r="E108" s="1">
        <v>0</v>
      </c>
      <c r="F108" s="1">
        <v>0</v>
      </c>
      <c r="G108" s="2">
        <f t="shared" si="0"/>
        <v>9308.9593399999994</v>
      </c>
      <c r="H108" s="2">
        <f t="shared" si="1"/>
        <v>0.22000000000116415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489.22</v>
      </c>
      <c r="D110" s="1">
        <f>'PR-RAS'!E114</f>
        <v>415.3</v>
      </c>
      <c r="E110" s="1">
        <v>0</v>
      </c>
      <c r="F110" s="1">
        <v>0</v>
      </c>
      <c r="G110" s="2">
        <f t="shared" si="0"/>
        <v>143.86038000000002</v>
      </c>
      <c r="H110" s="2">
        <f t="shared" si="1"/>
        <v>0.52000000000003865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24840.799999999999</v>
      </c>
      <c r="D113" s="1">
        <f>'PR-RAS'!E117</f>
        <v>30419.5</v>
      </c>
      <c r="E113" s="1">
        <v>0</v>
      </c>
      <c r="F113" s="1">
        <v>0</v>
      </c>
      <c r="G113" s="2">
        <f t="shared" si="0"/>
        <v>9596.1376</v>
      </c>
      <c r="H113" s="2">
        <f t="shared" si="1"/>
        <v>0.7000000000007276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694701.84000000008</v>
      </c>
      <c r="D116" s="1">
        <f>'PR-RAS'!E120</f>
        <v>731170.7300000001</v>
      </c>
      <c r="E116" s="1">
        <v>0</v>
      </c>
      <c r="F116" s="1">
        <v>0</v>
      </c>
      <c r="G116" s="2">
        <f t="shared" si="0"/>
        <v>248059.97950000004</v>
      </c>
      <c r="H116" s="2">
        <f t="shared" si="1"/>
        <v>0.4299999998183921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160494.66</v>
      </c>
      <c r="D117" s="1">
        <f>'PR-RAS'!E121</f>
        <v>62911.18</v>
      </c>
      <c r="E117" s="1">
        <v>0</v>
      </c>
      <c r="F117" s="1">
        <v>0</v>
      </c>
      <c r="G117" s="2">
        <f t="shared" si="0"/>
        <v>33212.774320000004</v>
      </c>
      <c r="H117" s="2">
        <f t="shared" si="1"/>
        <v>0.51999999999679858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534207.18000000005</v>
      </c>
      <c r="D118" s="1">
        <f>'PR-RAS'!E122</f>
        <v>668259.55000000005</v>
      </c>
      <c r="E118" s="1">
        <v>0</v>
      </c>
      <c r="F118" s="1">
        <v>0</v>
      </c>
      <c r="G118" s="2">
        <f t="shared" si="0"/>
        <v>218874.97476000004</v>
      </c>
      <c r="H118" s="2">
        <f t="shared" si="1"/>
        <v>0.63000000000465661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46340.83</v>
      </c>
      <c r="D135" s="1">
        <f>'PR-RAS'!E139</f>
        <v>50080.26</v>
      </c>
      <c r="E135" s="1">
        <v>0</v>
      </c>
      <c r="F135" s="1">
        <v>0</v>
      </c>
      <c r="G135" s="2">
        <f t="shared" si="0"/>
        <v>19631.180900000003</v>
      </c>
      <c r="H135" s="2">
        <f t="shared" si="1"/>
        <v>0.43000000000029104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46340.83</v>
      </c>
      <c r="D136" s="1">
        <f>'PR-RAS'!E140</f>
        <v>50080.26</v>
      </c>
      <c r="E136" s="1">
        <v>0</v>
      </c>
      <c r="F136" s="1">
        <v>0</v>
      </c>
      <c r="G136" s="2">
        <f t="shared" si="0"/>
        <v>19777.682250000002</v>
      </c>
      <c r="H136" s="2">
        <f t="shared" si="1"/>
        <v>0.43000000000029104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46340.83</v>
      </c>
      <c r="D145" s="1">
        <f>'PR-RAS'!E149</f>
        <v>50080.26</v>
      </c>
      <c r="E145" s="1">
        <v>0</v>
      </c>
      <c r="F145" s="1">
        <v>0</v>
      </c>
      <c r="G145" s="2">
        <f t="shared" si="0"/>
        <v>21096.1944</v>
      </c>
      <c r="H145" s="2">
        <f t="shared" si="1"/>
        <v>0.43000000000029104</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2789846.9499999997</v>
      </c>
      <c r="D147" s="1">
        <f>'PR-RAS'!E151</f>
        <v>3161763.2300000004</v>
      </c>
      <c r="E147" s="1">
        <v>0</v>
      </c>
      <c r="F147" s="1">
        <v>0</v>
      </c>
      <c r="G147" s="2">
        <f t="shared" si="0"/>
        <v>1330552.51786</v>
      </c>
      <c r="H147" s="2">
        <f t="shared" si="1"/>
        <v>0.28000000072643161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299605.42</v>
      </c>
      <c r="D148" s="1">
        <f>'PR-RAS'!E152</f>
        <v>392728.71</v>
      </c>
      <c r="E148" s="1">
        <v>0</v>
      </c>
      <c r="F148" s="1">
        <v>0</v>
      </c>
      <c r="G148" s="2">
        <f t="shared" si="0"/>
        <v>159504.23748000001</v>
      </c>
      <c r="H148" s="2">
        <f t="shared" si="1"/>
        <v>0.7099999999627471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240886.46</v>
      </c>
      <c r="D149" s="1">
        <f>'PR-RAS'!E153</f>
        <v>314482.27</v>
      </c>
      <c r="E149" s="1">
        <v>0</v>
      </c>
      <c r="F149" s="1">
        <v>0</v>
      </c>
      <c r="G149" s="2">
        <f t="shared" si="0"/>
        <v>128737.94799999999</v>
      </c>
      <c r="H149" s="2">
        <f t="shared" si="1"/>
        <v>0.73000000001047738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233713.19</v>
      </c>
      <c r="D150" s="1">
        <f>'PR-RAS'!E154</f>
        <v>309161.27</v>
      </c>
      <c r="E150" s="1">
        <v>0</v>
      </c>
      <c r="F150" s="1">
        <v>0</v>
      </c>
      <c r="G150" s="2">
        <f t="shared" si="0"/>
        <v>126953.32376999999</v>
      </c>
      <c r="H150" s="2">
        <f t="shared" si="1"/>
        <v>0.46000000002095476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7173.27</v>
      </c>
      <c r="D152" s="1">
        <f>'PR-RAS'!E156</f>
        <v>5321</v>
      </c>
      <c r="E152" s="1">
        <v>0</v>
      </c>
      <c r="F152" s="1">
        <v>0</v>
      </c>
      <c r="G152" s="2">
        <f t="shared" si="0"/>
        <v>2690.1057700000001</v>
      </c>
      <c r="H152" s="2">
        <f t="shared" si="1"/>
        <v>0.27000000000043656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20910.61</v>
      </c>
      <c r="D154" s="1">
        <f>'PR-RAS'!E158</f>
        <v>26356.94</v>
      </c>
      <c r="E154" s="1">
        <v>0</v>
      </c>
      <c r="F154" s="1">
        <v>0</v>
      </c>
      <c r="G154" s="2">
        <f t="shared" si="0"/>
        <v>11264.546969999998</v>
      </c>
      <c r="H154" s="2">
        <f t="shared" si="1"/>
        <v>0.4500000000007276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37808.35</v>
      </c>
      <c r="D155" s="1">
        <f>'PR-RAS'!E159</f>
        <v>51889.5</v>
      </c>
      <c r="E155" s="1">
        <v>0</v>
      </c>
      <c r="F155" s="1">
        <v>0</v>
      </c>
      <c r="G155" s="2">
        <f t="shared" si="0"/>
        <v>21804.4519</v>
      </c>
      <c r="H155" s="2">
        <f t="shared" si="1"/>
        <v>0.84999999999854481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37808.35</v>
      </c>
      <c r="D157" s="1">
        <f>'PR-RAS'!E161</f>
        <v>51889.5</v>
      </c>
      <c r="E157" s="1">
        <v>0</v>
      </c>
      <c r="F157" s="1">
        <v>0</v>
      </c>
      <c r="G157" s="2">
        <f t="shared" si="0"/>
        <v>22087.6266</v>
      </c>
      <c r="H157" s="2">
        <f t="shared" si="1"/>
        <v>0.84999999999854481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1133244.8</v>
      </c>
      <c r="D159" s="1">
        <f>'PR-RAS'!E163</f>
        <v>1734467.16</v>
      </c>
      <c r="E159" s="1">
        <v>0</v>
      </c>
      <c r="F159" s="1">
        <v>0</v>
      </c>
      <c r="G159" s="2">
        <f t="shared" si="0"/>
        <v>727144.30096000002</v>
      </c>
      <c r="H159" s="2">
        <f t="shared" si="1"/>
        <v>0.35999999986961484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24738.999999999996</v>
      </c>
      <c r="D160" s="1">
        <f>'PR-RAS'!E164</f>
        <v>39519.69</v>
      </c>
      <c r="E160" s="1">
        <v>0</v>
      </c>
      <c r="F160" s="1">
        <v>0</v>
      </c>
      <c r="G160" s="2">
        <f t="shared" si="0"/>
        <v>16500.762420000003</v>
      </c>
      <c r="H160" s="2">
        <f t="shared" si="1"/>
        <v>0.31000000000130967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2896.01</v>
      </c>
      <c r="D161" s="1">
        <f>'PR-RAS'!E165</f>
        <v>6077.89</v>
      </c>
      <c r="E161" s="1">
        <v>0</v>
      </c>
      <c r="F161" s="1">
        <v>0</v>
      </c>
      <c r="G161" s="2">
        <f t="shared" si="0"/>
        <v>2408.2864000000004</v>
      </c>
      <c r="H161" s="2">
        <f t="shared" si="1"/>
        <v>0.11999999999989086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20539.12</v>
      </c>
      <c r="D162" s="1">
        <f>'PR-RAS'!E166</f>
        <v>28416.2</v>
      </c>
      <c r="E162" s="1">
        <v>0</v>
      </c>
      <c r="F162" s="1">
        <v>0</v>
      </c>
      <c r="G162" s="2">
        <f t="shared" si="0"/>
        <v>12456.81472</v>
      </c>
      <c r="H162" s="2">
        <f t="shared" si="1"/>
        <v>0.31999999999970896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776.43</v>
      </c>
      <c r="D163" s="1">
        <f>'PR-RAS'!E167</f>
        <v>4409.2</v>
      </c>
      <c r="E163" s="1">
        <v>0</v>
      </c>
      <c r="F163" s="1">
        <v>0</v>
      </c>
      <c r="G163" s="2">
        <f t="shared" si="0"/>
        <v>1554.3624600000001</v>
      </c>
      <c r="H163" s="2">
        <f t="shared" si="1"/>
        <v>0.62999999999976808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527.44000000000005</v>
      </c>
      <c r="D164" s="1">
        <f>'PR-RAS'!E168</f>
        <v>616.4</v>
      </c>
      <c r="E164" s="1">
        <v>0</v>
      </c>
      <c r="F164" s="1">
        <v>0</v>
      </c>
      <c r="G164" s="2">
        <f t="shared" si="0"/>
        <v>286.91912000000002</v>
      </c>
      <c r="H164" s="2">
        <f t="shared" si="1"/>
        <v>0.84000000000003183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84712.99000000002</v>
      </c>
      <c r="D165" s="1">
        <f>'PR-RAS'!E169</f>
        <v>77101.460000000006</v>
      </c>
      <c r="E165" s="1">
        <v>0</v>
      </c>
      <c r="F165" s="1">
        <v>0</v>
      </c>
      <c r="G165" s="2">
        <f t="shared" si="0"/>
        <v>39182.209240000004</v>
      </c>
      <c r="H165" s="2">
        <f t="shared" si="1"/>
        <v>0.46999999998661224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12478.6</v>
      </c>
      <c r="D166" s="1">
        <f>'PR-RAS'!E170</f>
        <v>34296.9</v>
      </c>
      <c r="E166" s="1">
        <v>0</v>
      </c>
      <c r="F166" s="1">
        <v>0</v>
      </c>
      <c r="G166" s="2">
        <f t="shared" si="0"/>
        <v>13376.946000000002</v>
      </c>
      <c r="H166" s="2">
        <f t="shared" si="1"/>
        <v>0.49999999999818101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71601.570000000007</v>
      </c>
      <c r="D168" s="1">
        <f>'PR-RAS'!E172</f>
        <v>41241.86</v>
      </c>
      <c r="E168" s="1">
        <v>0</v>
      </c>
      <c r="F168" s="1">
        <v>0</v>
      </c>
      <c r="G168" s="2">
        <f t="shared" si="0"/>
        <v>25732.243430000002</v>
      </c>
      <c r="H168" s="2">
        <f t="shared" si="1"/>
        <v>0.569999999992433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403.04</v>
      </c>
      <c r="E170" s="1">
        <v>0</v>
      </c>
      <c r="F170" s="1">
        <v>0</v>
      </c>
      <c r="G170" s="2">
        <f t="shared" si="0"/>
        <v>136.22752000000003</v>
      </c>
      <c r="H170" s="2">
        <f t="shared" si="1"/>
        <v>4.0000000000020464E-2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632.82000000000005</v>
      </c>
      <c r="D172" s="1">
        <f>'PR-RAS'!E176</f>
        <v>1159.6600000000001</v>
      </c>
      <c r="E172" s="1">
        <v>0</v>
      </c>
      <c r="F172" s="1">
        <v>0</v>
      </c>
      <c r="G172" s="2">
        <f t="shared" si="0"/>
        <v>504.81594000000007</v>
      </c>
      <c r="H172" s="2">
        <f t="shared" si="1"/>
        <v>0.51999999999986812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894711.25000000012</v>
      </c>
      <c r="D173" s="1">
        <f>'PR-RAS'!E177</f>
        <v>1481512.04</v>
      </c>
      <c r="E173" s="1">
        <v>0</v>
      </c>
      <c r="F173" s="1">
        <v>0</v>
      </c>
      <c r="G173" s="2">
        <f t="shared" si="0"/>
        <v>663530.47675999999</v>
      </c>
      <c r="H173" s="2">
        <f t="shared" si="1"/>
        <v>0.29000000015366822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22448.47</v>
      </c>
      <c r="D174" s="1">
        <f>'PR-RAS'!E178</f>
        <v>36820.61</v>
      </c>
      <c r="E174" s="1">
        <v>0</v>
      </c>
      <c r="F174" s="1">
        <v>0</v>
      </c>
      <c r="G174" s="2">
        <f t="shared" si="0"/>
        <v>16623.516369999998</v>
      </c>
      <c r="H174" s="2">
        <f t="shared" si="1"/>
        <v>0.86000000000058208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301380.05</v>
      </c>
      <c r="D175" s="1">
        <f>'PR-RAS'!E179</f>
        <v>704642.37</v>
      </c>
      <c r="E175" s="1">
        <v>0</v>
      </c>
      <c r="F175" s="1">
        <v>0</v>
      </c>
      <c r="G175" s="2">
        <f t="shared" si="0"/>
        <v>297655.67345999996</v>
      </c>
      <c r="H175" s="2">
        <f t="shared" si="1"/>
        <v>0.41999999998370185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41165.699999999997</v>
      </c>
      <c r="D176" s="1">
        <f>'PR-RAS'!E180</f>
        <v>41041.64</v>
      </c>
      <c r="E176" s="1">
        <v>0</v>
      </c>
      <c r="F176" s="1">
        <v>0</v>
      </c>
      <c r="G176" s="2">
        <f t="shared" si="0"/>
        <v>21568.571499999998</v>
      </c>
      <c r="H176" s="2">
        <f t="shared" si="1"/>
        <v>0.66000000000349246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344901.85</v>
      </c>
      <c r="D177" s="1">
        <f>'PR-RAS'!E181</f>
        <v>391440.89</v>
      </c>
      <c r="E177" s="1">
        <v>0</v>
      </c>
      <c r="F177" s="1">
        <v>0</v>
      </c>
      <c r="G177" s="2">
        <f t="shared" si="0"/>
        <v>198489.91887999998</v>
      </c>
      <c r="H177" s="2">
        <f t="shared" si="1"/>
        <v>0.26000000000931323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25583.65</v>
      </c>
      <c r="D178" s="1">
        <f>'PR-RAS'!E182</f>
        <v>34077.440000000002</v>
      </c>
      <c r="E178" s="1">
        <v>0</v>
      </c>
      <c r="F178" s="1">
        <v>0</v>
      </c>
      <c r="G178" s="2">
        <f t="shared" si="0"/>
        <v>16591.719809999999</v>
      </c>
      <c r="H178" s="2">
        <f t="shared" si="1"/>
        <v>0.79000000000087311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5974.12</v>
      </c>
      <c r="D179" s="1">
        <f>'PR-RAS'!E183</f>
        <v>43023.86</v>
      </c>
      <c r="E179" s="1">
        <v>0</v>
      </c>
      <c r="F179" s="1">
        <v>0</v>
      </c>
      <c r="G179" s="2">
        <f t="shared" si="0"/>
        <v>16379.887519999998</v>
      </c>
      <c r="H179" s="2">
        <f t="shared" si="1"/>
        <v>0.25999999999930878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41815.78</v>
      </c>
      <c r="D180" s="1">
        <f>'PR-RAS'!E184</f>
        <v>83934.66</v>
      </c>
      <c r="E180" s="1">
        <v>0</v>
      </c>
      <c r="F180" s="1">
        <v>0</v>
      </c>
      <c r="G180" s="2">
        <f t="shared" si="0"/>
        <v>37533.632899999997</v>
      </c>
      <c r="H180" s="2">
        <f t="shared" si="1"/>
        <v>0.55999999999767169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31280.11</v>
      </c>
      <c r="D181" s="1">
        <f>'PR-RAS'!E185</f>
        <v>30976.51</v>
      </c>
      <c r="E181" s="1">
        <v>0</v>
      </c>
      <c r="F181" s="1">
        <v>0</v>
      </c>
      <c r="G181" s="2">
        <f t="shared" si="0"/>
        <v>16781.963400000001</v>
      </c>
      <c r="H181" s="2">
        <f t="shared" si="1"/>
        <v>0.60000000000218279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80161.52</v>
      </c>
      <c r="D182" s="1">
        <f>'PR-RAS'!E186</f>
        <v>115554.06</v>
      </c>
      <c r="E182" s="1">
        <v>0</v>
      </c>
      <c r="F182" s="1">
        <v>0</v>
      </c>
      <c r="G182" s="2">
        <f t="shared" si="0"/>
        <v>56339.804840000004</v>
      </c>
      <c r="H182" s="2">
        <f t="shared" si="1"/>
        <v>0.53999999999359716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368.8</v>
      </c>
      <c r="E183" s="1">
        <v>0</v>
      </c>
      <c r="F183" s="1">
        <v>0</v>
      </c>
      <c r="G183" s="2">
        <f t="shared" si="0"/>
        <v>134.2432</v>
      </c>
      <c r="H183" s="2">
        <f t="shared" si="1"/>
        <v>0.19999999999998863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129081.56</v>
      </c>
      <c r="D184" s="1">
        <f>'PR-RAS'!E188</f>
        <v>135965.17000000001</v>
      </c>
      <c r="E184" s="1">
        <v>0</v>
      </c>
      <c r="F184" s="1">
        <v>0</v>
      </c>
      <c r="G184" s="2">
        <f t="shared" si="0"/>
        <v>73385.1777</v>
      </c>
      <c r="H184" s="2">
        <f t="shared" si="1"/>
        <v>0.61000000001513399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10260.67</v>
      </c>
      <c r="D185" s="1">
        <f>'PR-RAS'!E189</f>
        <v>7624.35</v>
      </c>
      <c r="E185" s="1">
        <v>0</v>
      </c>
      <c r="F185" s="1">
        <v>0</v>
      </c>
      <c r="G185" s="2">
        <f t="shared" si="0"/>
        <v>4693.72408</v>
      </c>
      <c r="H185" s="2">
        <f t="shared" si="1"/>
        <v>0.68000000000029104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8123.17</v>
      </c>
      <c r="D186" s="1">
        <f>'PR-RAS'!E190</f>
        <v>9601.86</v>
      </c>
      <c r="E186" s="1">
        <v>0</v>
      </c>
      <c r="F186" s="1">
        <v>0</v>
      </c>
      <c r="G186" s="2">
        <f t="shared" si="0"/>
        <v>5055.4746500000001</v>
      </c>
      <c r="H186" s="2">
        <f t="shared" si="1"/>
        <v>0.30999999999949068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56551.46</v>
      </c>
      <c r="D187" s="1">
        <f>'PR-RAS'!E191</f>
        <v>77111.73</v>
      </c>
      <c r="E187" s="1">
        <v>0</v>
      </c>
      <c r="F187" s="1">
        <v>0</v>
      </c>
      <c r="G187" s="2">
        <f t="shared" si="0"/>
        <v>39204.135119999999</v>
      </c>
      <c r="H187" s="2">
        <f t="shared" si="1"/>
        <v>0.73000000000320142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444.36</v>
      </c>
      <c r="D188" s="1">
        <f>'PR-RAS'!E192</f>
        <v>496.8</v>
      </c>
      <c r="E188" s="1">
        <v>0</v>
      </c>
      <c r="F188" s="1">
        <v>0</v>
      </c>
      <c r="G188" s="2">
        <f t="shared" si="0"/>
        <v>268.89852000000002</v>
      </c>
      <c r="H188" s="2">
        <f t="shared" si="1"/>
        <v>0.56000000000000227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14997.94</v>
      </c>
      <c r="D189" s="1">
        <f>'PR-RAS'!E193</f>
        <v>11795.19</v>
      </c>
      <c r="E189" s="1">
        <v>0</v>
      </c>
      <c r="F189" s="1">
        <v>0</v>
      </c>
      <c r="G189" s="2">
        <f t="shared" si="0"/>
        <v>7254.6041599999999</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13263.65</v>
      </c>
      <c r="D190" s="1">
        <f>'PR-RAS'!E194</f>
        <v>2401.56</v>
      </c>
      <c r="E190" s="1">
        <v>0</v>
      </c>
      <c r="F190" s="1">
        <v>0</v>
      </c>
      <c r="G190" s="2">
        <f t="shared" si="0"/>
        <v>3414.6195299999999</v>
      </c>
      <c r="H190" s="2">
        <f t="shared" si="1"/>
        <v>0.79000000000041837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25440.31</v>
      </c>
      <c r="D191" s="1">
        <f>'PR-RAS'!E195</f>
        <v>26933.68</v>
      </c>
      <c r="E191" s="1">
        <v>0</v>
      </c>
      <c r="F191" s="1">
        <v>0</v>
      </c>
      <c r="G191" s="2">
        <f t="shared" si="0"/>
        <v>15068.4573</v>
      </c>
      <c r="H191" s="2">
        <f t="shared" si="1"/>
        <v>0.63000000000101863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17981.68</v>
      </c>
      <c r="D192" s="1">
        <f>'PR-RAS'!E196</f>
        <v>12660.58</v>
      </c>
      <c r="E192" s="1">
        <v>0</v>
      </c>
      <c r="F192" s="1">
        <v>0</v>
      </c>
      <c r="G192" s="2">
        <f t="shared" si="0"/>
        <v>8270.8424400000004</v>
      </c>
      <c r="H192" s="2">
        <f t="shared" si="1"/>
        <v>0.73999999999978172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10742.189999999999</v>
      </c>
      <c r="D198" s="1">
        <f>'PR-RAS'!E202</f>
        <v>7722.45</v>
      </c>
      <c r="E198" s="1">
        <v>0</v>
      </c>
      <c r="F198" s="1">
        <v>0</v>
      </c>
      <c r="G198" s="2">
        <f t="shared" si="0"/>
        <v>5158.8567299999995</v>
      </c>
      <c r="H198" s="2">
        <f t="shared" si="1"/>
        <v>0.63999999999850843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10143.209999999999</v>
      </c>
      <c r="D201" s="1">
        <f>'PR-RAS'!E205</f>
        <v>6742.83</v>
      </c>
      <c r="E201" s="1">
        <v>0</v>
      </c>
      <c r="F201" s="1">
        <v>0</v>
      </c>
      <c r="G201" s="2">
        <f t="shared" si="0"/>
        <v>4725.7740000000003</v>
      </c>
      <c r="H201" s="2">
        <f t="shared" si="1"/>
        <v>0.37999999999919964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598.98</v>
      </c>
      <c r="D202" s="1">
        <f>'PR-RAS'!E206</f>
        <v>979.62</v>
      </c>
      <c r="E202" s="1">
        <v>0</v>
      </c>
      <c r="F202" s="1">
        <v>0</v>
      </c>
      <c r="G202" s="2">
        <f t="shared" si="0"/>
        <v>514.20222000000012</v>
      </c>
      <c r="H202" s="2">
        <f t="shared" si="1"/>
        <v>0.39999999999997726</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7239.49</v>
      </c>
      <c r="D206" s="1">
        <f>'PR-RAS'!E210</f>
        <v>4938.13</v>
      </c>
      <c r="E206" s="1">
        <v>0</v>
      </c>
      <c r="F206" s="1">
        <v>0</v>
      </c>
      <c r="G206" s="2">
        <f t="shared" si="0"/>
        <v>3508.7287499999998</v>
      </c>
      <c r="H206" s="2">
        <f t="shared" si="1"/>
        <v>0.61999999999989086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3378.99</v>
      </c>
      <c r="D207" s="1">
        <f>'PR-RAS'!E211</f>
        <v>4865.9799999999996</v>
      </c>
      <c r="E207" s="1">
        <v>0</v>
      </c>
      <c r="F207" s="1">
        <v>0</v>
      </c>
      <c r="G207" s="2">
        <f t="shared" si="0"/>
        <v>2700.8556999999996</v>
      </c>
      <c r="H207" s="2">
        <f t="shared" si="1"/>
        <v>3.0000000000654836E-2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2052.29</v>
      </c>
      <c r="D208" s="1">
        <f>'PR-RAS'!E212</f>
        <v>64.349999999999994</v>
      </c>
      <c r="E208" s="1">
        <v>0</v>
      </c>
      <c r="F208" s="1">
        <v>0</v>
      </c>
      <c r="G208" s="2">
        <f t="shared" si="0"/>
        <v>451.46492999999992</v>
      </c>
      <c r="H208" s="2">
        <f t="shared" si="1"/>
        <v>0.63999999999995794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1.06</v>
      </c>
      <c r="D209" s="1">
        <f>'PR-RAS'!E213</f>
        <v>7.8</v>
      </c>
      <c r="E209" s="1">
        <v>0</v>
      </c>
      <c r="F209" s="1">
        <v>0</v>
      </c>
      <c r="G209" s="2">
        <f t="shared" si="0"/>
        <v>3.4652799999999999</v>
      </c>
      <c r="H209" s="2">
        <f t="shared" si="1"/>
        <v>0.26000000000000023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1807.15</v>
      </c>
      <c r="D210" s="1">
        <f>'PR-RAS'!E214</f>
        <v>0</v>
      </c>
      <c r="E210" s="1">
        <v>0</v>
      </c>
      <c r="F210" s="1">
        <v>0</v>
      </c>
      <c r="G210" s="2">
        <f t="shared" si="0"/>
        <v>377.69434999999999</v>
      </c>
      <c r="H210" s="2">
        <f t="shared" si="1"/>
        <v>0.15000000000009095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5968.41</v>
      </c>
      <c r="D211" s="1">
        <f>'PR-RAS'!E215</f>
        <v>5640.02</v>
      </c>
      <c r="E211" s="1">
        <v>0</v>
      </c>
      <c r="F211" s="1">
        <v>0</v>
      </c>
      <c r="G211" s="2">
        <f t="shared" si="0"/>
        <v>3622.1745000000001</v>
      </c>
      <c r="H211" s="2">
        <f t="shared" si="1"/>
        <v>0.43000000000029104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5968.41</v>
      </c>
      <c r="D215" s="1">
        <f>'PR-RAS'!E219</f>
        <v>5640.02</v>
      </c>
      <c r="E215" s="1">
        <v>0</v>
      </c>
      <c r="F215" s="1">
        <v>0</v>
      </c>
      <c r="G215" s="2">
        <f t="shared" si="0"/>
        <v>3691.1683000000003</v>
      </c>
      <c r="H215" s="2">
        <f t="shared" si="1"/>
        <v>0.43000000000029104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460.02</v>
      </c>
      <c r="D217" s="1">
        <f>'PR-RAS'!E221</f>
        <v>601.84</v>
      </c>
      <c r="E217" s="1">
        <v>0</v>
      </c>
      <c r="F217" s="1">
        <v>0</v>
      </c>
      <c r="G217" s="2">
        <f t="shared" si="0"/>
        <v>359.35919999999999</v>
      </c>
      <c r="H217" s="2">
        <f t="shared" si="1"/>
        <v>0.17999999999994998</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5508.39</v>
      </c>
      <c r="D218" s="1">
        <f>'PR-RAS'!E222</f>
        <v>5038.18</v>
      </c>
      <c r="E218" s="1">
        <v>0</v>
      </c>
      <c r="F218" s="1">
        <v>0</v>
      </c>
      <c r="G218" s="2">
        <f t="shared" si="0"/>
        <v>3381.89075</v>
      </c>
      <c r="H218" s="2">
        <f t="shared" si="1"/>
        <v>0.57000000000061846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905294.04</v>
      </c>
      <c r="D220" s="1">
        <f>'PR-RAS'!E224</f>
        <v>670955.42999999993</v>
      </c>
      <c r="E220" s="1">
        <v>0</v>
      </c>
      <c r="F220" s="1">
        <v>0</v>
      </c>
      <c r="G220" s="2">
        <f t="shared" si="0"/>
        <v>492137.87309999997</v>
      </c>
      <c r="H220" s="2">
        <f t="shared" si="1"/>
        <v>0.46999999997206032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54025.75</v>
      </c>
      <c r="D227" s="1">
        <f>'PR-RAS'!E231</f>
        <v>260263.75</v>
      </c>
      <c r="E227" s="1">
        <v>0</v>
      </c>
      <c r="F227" s="1">
        <v>0</v>
      </c>
      <c r="G227" s="2">
        <f t="shared" si="0"/>
        <v>129849.03450000001</v>
      </c>
      <c r="H227" s="2">
        <f t="shared" si="1"/>
        <v>0.5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929.06</v>
      </c>
      <c r="D228" s="1">
        <f>'PR-RAS'!E232</f>
        <v>3187.74</v>
      </c>
      <c r="E228" s="1">
        <v>0</v>
      </c>
      <c r="F228" s="1">
        <v>0</v>
      </c>
      <c r="G228" s="2">
        <f t="shared" si="0"/>
        <v>1658.1305799999998</v>
      </c>
      <c r="H228" s="2">
        <f t="shared" si="1"/>
        <v>0.32000000000016371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53096.69</v>
      </c>
      <c r="D229" s="1">
        <f>'PR-RAS'!E233</f>
        <v>257076.01</v>
      </c>
      <c r="E229" s="1">
        <v>0</v>
      </c>
      <c r="F229" s="1">
        <v>0</v>
      </c>
      <c r="G229" s="2">
        <f t="shared" si="0"/>
        <v>129332.70587999999</v>
      </c>
      <c r="H229" s="2">
        <f t="shared" si="1"/>
        <v>0.32000000000698492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851268.29</v>
      </c>
      <c r="D232" s="1">
        <f>'PR-RAS'!E236</f>
        <v>410691.68</v>
      </c>
      <c r="E232" s="1">
        <v>0</v>
      </c>
      <c r="F232" s="1">
        <v>0</v>
      </c>
      <c r="G232" s="2">
        <f t="shared" si="0"/>
        <v>386382.53115</v>
      </c>
      <c r="H232" s="2">
        <f t="shared" si="1"/>
        <v>0.61000000004423782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403642.44</v>
      </c>
      <c r="D233" s="1">
        <f>'PR-RAS'!E237</f>
        <v>408642.68</v>
      </c>
      <c r="E233" s="1">
        <v>0</v>
      </c>
      <c r="F233" s="1">
        <v>0</v>
      </c>
      <c r="G233" s="2">
        <f t="shared" si="0"/>
        <v>283255.24960000004</v>
      </c>
      <c r="H233" s="2">
        <f t="shared" si="1"/>
        <v>0.76000000000931323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447625.85</v>
      </c>
      <c r="D234" s="1">
        <f>'PR-RAS'!E238</f>
        <v>2049</v>
      </c>
      <c r="E234" s="1">
        <v>0</v>
      </c>
      <c r="F234" s="1">
        <v>0</v>
      </c>
      <c r="G234" s="2">
        <f t="shared" si="0"/>
        <v>105251.65704999999</v>
      </c>
      <c r="H234" s="2">
        <f t="shared" si="1"/>
        <v>0.15000000002328306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124009.95</v>
      </c>
      <c r="D248" s="1">
        <f>'PR-RAS'!E252</f>
        <v>145539.03999999998</v>
      </c>
      <c r="E248" s="1">
        <v>0</v>
      </c>
      <c r="F248" s="1">
        <v>0</v>
      </c>
      <c r="G248" s="2">
        <f t="shared" si="0"/>
        <v>102526.74341</v>
      </c>
      <c r="H248" s="2">
        <f t="shared" si="1"/>
        <v>8.9999999981955625E-2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124009.95</v>
      </c>
      <c r="D255" s="1">
        <f>'PR-RAS'!E259</f>
        <v>145539.03999999998</v>
      </c>
      <c r="E255" s="1">
        <v>0</v>
      </c>
      <c r="F255" s="1">
        <v>0</v>
      </c>
      <c r="G255" s="2">
        <f t="shared" si="0"/>
        <v>105432.35961999999</v>
      </c>
      <c r="H255" s="2">
        <f t="shared" si="1"/>
        <v>8.9999999981955625E-2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85742.25</v>
      </c>
      <c r="D256" s="1">
        <f>'PR-RAS'!E260</f>
        <v>106730.51</v>
      </c>
      <c r="E256" s="1">
        <v>0</v>
      </c>
      <c r="F256" s="1">
        <v>0</v>
      </c>
      <c r="G256" s="2">
        <f t="shared" si="0"/>
        <v>76296.83385000001</v>
      </c>
      <c r="H256" s="2">
        <f t="shared" si="1"/>
        <v>0.74000000000523869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38267.699999999997</v>
      </c>
      <c r="D257" s="1">
        <f>'PR-RAS'!E261</f>
        <v>38808.53</v>
      </c>
      <c r="E257" s="1">
        <v>0</v>
      </c>
      <c r="F257" s="1">
        <v>0</v>
      </c>
      <c r="G257" s="2">
        <f t="shared" si="0"/>
        <v>29666.49856</v>
      </c>
      <c r="H257" s="2">
        <f t="shared" si="1"/>
        <v>0.77000000000407454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303742.64999999997</v>
      </c>
      <c r="D259" s="1">
        <f>'PR-RAS'!E263</f>
        <v>199772.29</v>
      </c>
      <c r="E259" s="1">
        <v>0</v>
      </c>
      <c r="F259" s="1">
        <v>0</v>
      </c>
      <c r="G259" s="2">
        <f t="shared" si="0"/>
        <v>181448.10534000001</v>
      </c>
      <c r="H259" s="2">
        <f t="shared" si="1"/>
        <v>0.64000000004307367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141040.68</v>
      </c>
      <c r="D260" s="1">
        <f>'PR-RAS'!E264</f>
        <v>187112.93</v>
      </c>
      <c r="E260" s="1">
        <v>0</v>
      </c>
      <c r="F260" s="1">
        <v>0</v>
      </c>
      <c r="G260" s="2">
        <f t="shared" si="0"/>
        <v>133454.03386</v>
      </c>
      <c r="H260" s="2">
        <f t="shared" si="1"/>
        <v>0.39000000001396984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141040.68</v>
      </c>
      <c r="D261" s="1">
        <f>'PR-RAS'!E265</f>
        <v>187112.93</v>
      </c>
      <c r="E261" s="1">
        <v>0</v>
      </c>
      <c r="F261" s="1">
        <v>0</v>
      </c>
      <c r="G261" s="2">
        <f t="shared" si="0"/>
        <v>133969.30040000001</v>
      </c>
      <c r="H261" s="2">
        <f t="shared" si="1"/>
        <v>0.39000000001396984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104001.59</v>
      </c>
      <c r="D269" s="1">
        <f>'PR-RAS'!E273</f>
        <v>716.76</v>
      </c>
      <c r="E269" s="1">
        <v>0</v>
      </c>
      <c r="F269" s="1">
        <v>0</v>
      </c>
      <c r="G269" s="2">
        <f t="shared" si="8"/>
        <v>28256.609480000003</v>
      </c>
      <c r="H269" s="2">
        <f t="shared" si="9"/>
        <v>0.65000000000350155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104001.59</v>
      </c>
      <c r="D270" s="1">
        <f>'PR-RAS'!E274</f>
        <v>716.76</v>
      </c>
      <c r="E270" s="1">
        <v>0</v>
      </c>
      <c r="F270" s="1">
        <v>0</v>
      </c>
      <c r="G270" s="2">
        <f t="shared" si="8"/>
        <v>28362.044590000001</v>
      </c>
      <c r="H270" s="2">
        <f t="shared" si="9"/>
        <v>0.65000000000350155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58700.38</v>
      </c>
      <c r="D275" s="1">
        <f>'PR-RAS'!E279</f>
        <v>11942.6</v>
      </c>
      <c r="E275" s="1">
        <v>0</v>
      </c>
      <c r="F275" s="1">
        <v>0</v>
      </c>
      <c r="G275" s="2">
        <f t="shared" si="8"/>
        <v>22628.448920000003</v>
      </c>
      <c r="H275" s="2">
        <f t="shared" si="9"/>
        <v>0.77999999999701686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58700.38</v>
      </c>
      <c r="D276" s="1">
        <f>'PR-RAS'!E280</f>
        <v>11942.6</v>
      </c>
      <c r="E276" s="1">
        <v>0</v>
      </c>
      <c r="F276" s="1">
        <v>0</v>
      </c>
      <c r="G276" s="2">
        <f t="shared" si="8"/>
        <v>22711.034500000002</v>
      </c>
      <c r="H276" s="2">
        <f t="shared" si="9"/>
        <v>0.77999999999701686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2789846.9499999997</v>
      </c>
      <c r="D285" s="1">
        <f>'PR-RAS'!E289</f>
        <v>3161763.2300000004</v>
      </c>
      <c r="E285" s="1">
        <v>0</v>
      </c>
      <c r="F285" s="1">
        <v>0</v>
      </c>
      <c r="G285" s="2">
        <f t="shared" si="8"/>
        <v>2588198.04844</v>
      </c>
      <c r="H285" s="2">
        <f t="shared" si="9"/>
        <v>0.28000000072643161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539939.38000000082</v>
      </c>
      <c r="D286" s="1">
        <f>'PR-RAS'!E290</f>
        <v>570239.93999999901</v>
      </c>
      <c r="E286" s="1">
        <v>0</v>
      </c>
      <c r="F286" s="1">
        <v>0</v>
      </c>
      <c r="G286" s="2">
        <f t="shared" si="8"/>
        <v>478919.48909999966</v>
      </c>
      <c r="H286" s="2">
        <f t="shared" si="9"/>
        <v>0.44000000180676579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20529.41</v>
      </c>
      <c r="D289" s="1">
        <f>'PR-RAS'!E293</f>
        <v>284870.96999999997</v>
      </c>
      <c r="E289" s="1">
        <v>0</v>
      </c>
      <c r="F289" s="1">
        <v>0</v>
      </c>
      <c r="G289" s="2">
        <f t="shared" si="8"/>
        <v>169998.14879999997</v>
      </c>
      <c r="H289" s="2">
        <f t="shared" si="9"/>
        <v>0.44000000002779416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147380.18</v>
      </c>
      <c r="D290" s="1">
        <f>'PR-RAS'!E294</f>
        <v>168561.55</v>
      </c>
      <c r="E290" s="1">
        <v>0</v>
      </c>
      <c r="F290" s="1">
        <v>0</v>
      </c>
      <c r="G290" s="2">
        <f t="shared" si="8"/>
        <v>140021.44791999998</v>
      </c>
      <c r="H290" s="2">
        <f t="shared" si="9"/>
        <v>0.63000000000465661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50415.82</v>
      </c>
      <c r="D293" s="1">
        <f>'PR-RAS'!E298</f>
        <v>141205.62999999998</v>
      </c>
      <c r="E293" s="1">
        <v>0</v>
      </c>
      <c r="F293" s="1">
        <v>0</v>
      </c>
      <c r="G293" s="2">
        <f t="shared" si="8"/>
        <v>97185.507359999989</v>
      </c>
      <c r="H293" s="2">
        <f t="shared" si="9"/>
        <v>0.55000000002473826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5276</v>
      </c>
      <c r="D294" s="1">
        <f>'PR-RAS'!E299</f>
        <v>140909.76999999999</v>
      </c>
      <c r="E294" s="1">
        <v>0</v>
      </c>
      <c r="F294" s="1">
        <v>0</v>
      </c>
      <c r="G294" s="2">
        <f t="shared" si="8"/>
        <v>84118.993219999989</v>
      </c>
      <c r="H294" s="2">
        <f t="shared" si="9"/>
        <v>0.23000000001047738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5276</v>
      </c>
      <c r="D295" s="1">
        <f>'PR-RAS'!E300</f>
        <v>140909.76999999999</v>
      </c>
      <c r="E295" s="1">
        <v>0</v>
      </c>
      <c r="F295" s="1">
        <v>0</v>
      </c>
      <c r="G295" s="2">
        <f t="shared" si="8"/>
        <v>84406.088759999984</v>
      </c>
      <c r="H295" s="2">
        <f t="shared" si="9"/>
        <v>0.23000000001047738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5276</v>
      </c>
      <c r="D296" s="1">
        <f>'PR-RAS'!E301</f>
        <v>140909.76999999999</v>
      </c>
      <c r="E296" s="1">
        <v>0</v>
      </c>
      <c r="F296" s="1">
        <v>0</v>
      </c>
      <c r="G296" s="2">
        <f t="shared" si="8"/>
        <v>84693.184299999994</v>
      </c>
      <c r="H296" s="2">
        <f t="shared" si="9"/>
        <v>0.23000000001047738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45139.82</v>
      </c>
      <c r="D306" s="1">
        <f>'PR-RAS'!E311</f>
        <v>295.86</v>
      </c>
      <c r="E306" s="1">
        <v>0</v>
      </c>
      <c r="F306" s="1">
        <v>0</v>
      </c>
      <c r="G306" s="2">
        <f t="shared" si="8"/>
        <v>13948.119699999999</v>
      </c>
      <c r="H306" s="2">
        <f t="shared" si="9"/>
        <v>0.3200000000002774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31701.64</v>
      </c>
      <c r="D307" s="1">
        <f>'PR-RAS'!E312</f>
        <v>295.86</v>
      </c>
      <c r="E307" s="1">
        <v>0</v>
      </c>
      <c r="F307" s="1">
        <v>0</v>
      </c>
      <c r="G307" s="2">
        <f t="shared" si="8"/>
        <v>9881.7681599999996</v>
      </c>
      <c r="H307" s="2">
        <f t="shared" si="9"/>
        <v>0.50000000000056843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487.89</v>
      </c>
      <c r="D308" s="1">
        <f>'PR-RAS'!E313</f>
        <v>295.86</v>
      </c>
      <c r="E308" s="1">
        <v>0</v>
      </c>
      <c r="F308" s="1">
        <v>0</v>
      </c>
      <c r="G308" s="2">
        <f t="shared" si="8"/>
        <v>331.44027000000006</v>
      </c>
      <c r="H308" s="2">
        <f t="shared" si="9"/>
        <v>0.25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31213.75</v>
      </c>
      <c r="D311" s="1">
        <f>'PR-RAS'!E316</f>
        <v>0</v>
      </c>
      <c r="E311" s="1">
        <v>0</v>
      </c>
      <c r="F311" s="1">
        <v>0</v>
      </c>
      <c r="G311" s="2">
        <f t="shared" si="8"/>
        <v>9676.2625000000007</v>
      </c>
      <c r="H311" s="2">
        <f t="shared" si="9"/>
        <v>0.25</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13438.18</v>
      </c>
      <c r="D312" s="1">
        <f>'PR-RAS'!E317</f>
        <v>0</v>
      </c>
      <c r="E312" s="1">
        <v>0</v>
      </c>
      <c r="F312" s="1">
        <v>0</v>
      </c>
      <c r="G312" s="2">
        <f t="shared" si="8"/>
        <v>4179.2739799999999</v>
      </c>
      <c r="H312" s="2">
        <f t="shared" si="9"/>
        <v>0.18000000000029104</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13438.18</v>
      </c>
      <c r="D319" s="1">
        <f>'PR-RAS'!E324</f>
        <v>0</v>
      </c>
      <c r="E319" s="1">
        <v>0</v>
      </c>
      <c r="F319" s="1">
        <v>0</v>
      </c>
      <c r="G319" s="2">
        <f t="shared" si="8"/>
        <v>4273.3412399999997</v>
      </c>
      <c r="H319" s="2">
        <f t="shared" si="9"/>
        <v>0.18000000000029104</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590229.09000000008</v>
      </c>
      <c r="D345" s="1">
        <f>'PR-RAS'!E350</f>
        <v>474138.36000000004</v>
      </c>
      <c r="E345" s="1">
        <v>0</v>
      </c>
      <c r="F345" s="1">
        <v>0</v>
      </c>
      <c r="G345" s="2">
        <f t="shared" si="8"/>
        <v>529245.99864000001</v>
      </c>
      <c r="H345" s="2">
        <f t="shared" si="9"/>
        <v>0.45000000012805685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22381.05</v>
      </c>
      <c r="D346" s="1">
        <f>'PR-RAS'!E351</f>
        <v>223594.41</v>
      </c>
      <c r="E346" s="1">
        <v>0</v>
      </c>
      <c r="F346" s="1">
        <v>0</v>
      </c>
      <c r="G346" s="2">
        <f t="shared" si="8"/>
        <v>162001.60514999999</v>
      </c>
      <c r="H346" s="2">
        <f t="shared" si="9"/>
        <v>0.46000000000276486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22381.05</v>
      </c>
      <c r="D347" s="1">
        <f>'PR-RAS'!E352</f>
        <v>223594.41</v>
      </c>
      <c r="E347" s="1">
        <v>0</v>
      </c>
      <c r="F347" s="1">
        <v>0</v>
      </c>
      <c r="G347" s="2">
        <f t="shared" si="8"/>
        <v>162471.17502</v>
      </c>
      <c r="H347" s="2">
        <f t="shared" si="9"/>
        <v>0.46000000000276486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22381.05</v>
      </c>
      <c r="D348" s="1">
        <f>'PR-RAS'!E353</f>
        <v>223594.41</v>
      </c>
      <c r="E348" s="1">
        <v>0</v>
      </c>
      <c r="F348" s="1">
        <v>0</v>
      </c>
      <c r="G348" s="2">
        <f t="shared" si="8"/>
        <v>162940.74488999997</v>
      </c>
      <c r="H348" s="2">
        <f t="shared" si="9"/>
        <v>0.46000000000276486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355316.21</v>
      </c>
      <c r="D358" s="1">
        <f>'PR-RAS'!E363</f>
        <v>222055.75000000003</v>
      </c>
      <c r="E358" s="1">
        <v>0</v>
      </c>
      <c r="F358" s="1">
        <v>0</v>
      </c>
      <c r="G358" s="2">
        <f t="shared" si="8"/>
        <v>285395.69247000001</v>
      </c>
      <c r="H358" s="2">
        <f t="shared" si="9"/>
        <v>0.45999999999185093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207439.63999999998</v>
      </c>
      <c r="D359" s="1">
        <f>'PR-RAS'!E364</f>
        <v>15308.98</v>
      </c>
      <c r="E359" s="1">
        <v>0</v>
      </c>
      <c r="F359" s="1">
        <v>0</v>
      </c>
      <c r="G359" s="2">
        <f t="shared" si="8"/>
        <v>85224.62079999999</v>
      </c>
      <c r="H359" s="2">
        <f t="shared" si="9"/>
        <v>0.38000000001557055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29457.56</v>
      </c>
      <c r="D362" s="1">
        <f>'PR-RAS'!E367</f>
        <v>0</v>
      </c>
      <c r="E362" s="1">
        <v>0</v>
      </c>
      <c r="F362" s="1">
        <v>0</v>
      </c>
      <c r="G362" s="2">
        <f t="shared" si="8"/>
        <v>10634.17916</v>
      </c>
      <c r="H362" s="2">
        <f t="shared" si="9"/>
        <v>0.43999999999869033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177982.07999999999</v>
      </c>
      <c r="D363" s="1">
        <f>'PR-RAS'!E368</f>
        <v>15308.98</v>
      </c>
      <c r="E363" s="1">
        <v>0</v>
      </c>
      <c r="F363" s="1">
        <v>0</v>
      </c>
      <c r="G363" s="2">
        <f t="shared" si="8"/>
        <v>75513.214479999995</v>
      </c>
      <c r="H363" s="2">
        <f t="shared" si="9"/>
        <v>9.9999999987630872E-2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105869.8</v>
      </c>
      <c r="D364" s="1">
        <f>'PR-RAS'!E369</f>
        <v>153175.90000000002</v>
      </c>
      <c r="E364" s="1">
        <v>0</v>
      </c>
      <c r="F364" s="1">
        <v>0</v>
      </c>
      <c r="G364" s="2">
        <f t="shared" si="8"/>
        <v>149636.44080000001</v>
      </c>
      <c r="H364" s="2">
        <f t="shared" si="9"/>
        <v>0.29999999997380655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3582.32</v>
      </c>
      <c r="D365" s="1">
        <f>'PR-RAS'!E370</f>
        <v>5974.51</v>
      </c>
      <c r="E365" s="1">
        <v>0</v>
      </c>
      <c r="F365" s="1">
        <v>0</v>
      </c>
      <c r="G365" s="2">
        <f t="shared" si="8"/>
        <v>5653.4077600000001</v>
      </c>
      <c r="H365" s="2">
        <f t="shared" si="9"/>
        <v>0.80999999999994543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441.57</v>
      </c>
      <c r="D366" s="1">
        <f>'PR-RAS'!E371</f>
        <v>0</v>
      </c>
      <c r="E366" s="1">
        <v>0</v>
      </c>
      <c r="F366" s="1">
        <v>0</v>
      </c>
      <c r="G366" s="2">
        <f t="shared" si="8"/>
        <v>161.17304999999999</v>
      </c>
      <c r="H366" s="2">
        <f t="shared" si="9"/>
        <v>0.43000000000000682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101845.91</v>
      </c>
      <c r="D371" s="1">
        <f>'PR-RAS'!E376</f>
        <v>147201.39000000001</v>
      </c>
      <c r="E371" s="1">
        <v>0</v>
      </c>
      <c r="F371" s="1">
        <v>0</v>
      </c>
      <c r="G371" s="2">
        <f t="shared" si="8"/>
        <v>146612.01530000003</v>
      </c>
      <c r="H371" s="2">
        <f t="shared" si="9"/>
        <v>0.48000000001047738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42006.77</v>
      </c>
      <c r="D386" s="1">
        <f>'PR-RAS'!E391</f>
        <v>53570.87</v>
      </c>
      <c r="E386" s="1">
        <v>0</v>
      </c>
      <c r="F386" s="1">
        <v>0</v>
      </c>
      <c r="G386" s="2">
        <f t="shared" si="8"/>
        <v>57422.176350000002</v>
      </c>
      <c r="H386" s="2">
        <f t="shared" si="9"/>
        <v>0.36000000000058208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13139.56</v>
      </c>
      <c r="D388" s="1">
        <f>'PR-RAS'!E393</f>
        <v>256.25</v>
      </c>
      <c r="E388" s="1">
        <v>0</v>
      </c>
      <c r="F388" s="1">
        <v>0</v>
      </c>
      <c r="G388" s="2">
        <f t="shared" si="8"/>
        <v>5283.3472199999997</v>
      </c>
      <c r="H388" s="2">
        <f t="shared" si="9"/>
        <v>0.69000000000050932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28867.21</v>
      </c>
      <c r="D390" s="1">
        <f>'PR-RAS'!E395</f>
        <v>53314.62</v>
      </c>
      <c r="E390" s="1">
        <v>0</v>
      </c>
      <c r="F390" s="1">
        <v>0</v>
      </c>
      <c r="G390" s="2">
        <f t="shared" si="8"/>
        <v>52708.119050000008</v>
      </c>
      <c r="H390" s="2">
        <f t="shared" si="9"/>
        <v>0.58999999999650754</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212531.83000000002</v>
      </c>
      <c r="D397" s="1">
        <f>'PR-RAS'!E402</f>
        <v>28488.2</v>
      </c>
      <c r="E397" s="1">
        <v>0</v>
      </c>
      <c r="F397" s="1">
        <v>0</v>
      </c>
      <c r="G397" s="2">
        <f t="shared" si="8"/>
        <v>106725.25908000002</v>
      </c>
      <c r="H397" s="2">
        <f t="shared" si="9"/>
        <v>0.36999999998442945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211337.32</v>
      </c>
      <c r="D398" s="1">
        <f>'PR-RAS'!E403</f>
        <v>28488.2</v>
      </c>
      <c r="E398" s="1">
        <v>0</v>
      </c>
      <c r="F398" s="1">
        <v>0</v>
      </c>
      <c r="G398" s="2">
        <f t="shared" si="8"/>
        <v>106520.54684000002</v>
      </c>
      <c r="H398" s="2">
        <f t="shared" si="9"/>
        <v>0.52000000000771252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1194.51</v>
      </c>
      <c r="D401" s="1">
        <f>'PR-RAS'!E406</f>
        <v>0</v>
      </c>
      <c r="E401" s="1">
        <v>0</v>
      </c>
      <c r="F401" s="1">
        <v>0</v>
      </c>
      <c r="G401" s="2">
        <f t="shared" si="8"/>
        <v>477.80400000000003</v>
      </c>
      <c r="H401" s="2">
        <f t="shared" si="9"/>
        <v>0.49000000000000909</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539813.27000000014</v>
      </c>
      <c r="D403" s="1">
        <f>'PR-RAS'!E408</f>
        <v>332932.7300000001</v>
      </c>
      <c r="E403" s="1">
        <v>0</v>
      </c>
      <c r="F403" s="1">
        <v>0</v>
      </c>
      <c r="G403" s="2">
        <f t="shared" si="8"/>
        <v>484682.84946000023</v>
      </c>
      <c r="H403" s="2">
        <f t="shared" si="9"/>
        <v>0.5400000000372529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188188.2</v>
      </c>
      <c r="D404" s="1">
        <f>'PR-RAS'!E409</f>
        <v>297125.95</v>
      </c>
      <c r="E404" s="1">
        <v>0</v>
      </c>
      <c r="F404" s="1">
        <v>0</v>
      </c>
      <c r="G404" s="2">
        <f t="shared" si="8"/>
        <v>315323.36030000006</v>
      </c>
      <c r="H404" s="2">
        <f t="shared" si="9"/>
        <v>0.25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3235.52</v>
      </c>
      <c r="D406" s="1">
        <f>'PR-RAS'!E411</f>
        <v>2578.21</v>
      </c>
      <c r="E406" s="1">
        <v>0</v>
      </c>
      <c r="F406" s="1">
        <v>0</v>
      </c>
      <c r="G406" s="2">
        <f t="shared" si="8"/>
        <v>3398.7357000000006</v>
      </c>
      <c r="H406" s="2">
        <f t="shared" si="9"/>
        <v>0.69000000000005457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3380202.1500000004</v>
      </c>
      <c r="D407" s="1">
        <f>'PR-RAS'!E412</f>
        <v>3873208.7999999993</v>
      </c>
      <c r="E407" s="1">
        <v>0</v>
      </c>
      <c r="F407" s="1">
        <v>0</v>
      </c>
      <c r="G407" s="2">
        <f t="shared" si="8"/>
        <v>4517407.6184999999</v>
      </c>
      <c r="H407" s="2">
        <f t="shared" si="9"/>
        <v>0.35000000102445483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3380076.04</v>
      </c>
      <c r="D408" s="1">
        <f>'PR-RAS'!E413</f>
        <v>3635901.5900000003</v>
      </c>
      <c r="E408" s="1">
        <v>0</v>
      </c>
      <c r="F408" s="1">
        <v>0</v>
      </c>
      <c r="G408" s="2">
        <f t="shared" si="8"/>
        <v>4335314.8425399996</v>
      </c>
      <c r="H408" s="2">
        <f t="shared" si="9"/>
        <v>0.44999999972060323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126.11000000033528</v>
      </c>
      <c r="D409" s="1">
        <f>'PR-RAS'!E414</f>
        <v>237307.20999999903</v>
      </c>
      <c r="E409" s="1">
        <v>0</v>
      </c>
      <c r="F409" s="1">
        <v>0</v>
      </c>
      <c r="G409" s="2">
        <f t="shared" si="8"/>
        <v>193694.13623999932</v>
      </c>
      <c r="H409" s="2">
        <f t="shared" si="9"/>
        <v>0.31999999936670065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167658.79</v>
      </c>
      <c r="D411" s="1">
        <f>'PR-RAS'!E416</f>
        <v>12254.98000000004</v>
      </c>
      <c r="E411" s="1">
        <v>0</v>
      </c>
      <c r="F411" s="1">
        <v>0</v>
      </c>
      <c r="G411" s="2">
        <f t="shared" si="8"/>
        <v>78789.187500000029</v>
      </c>
      <c r="H411" s="2">
        <f t="shared" si="9"/>
        <v>0.22999999995226972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150615.69999999998</v>
      </c>
      <c r="D413" s="1">
        <f>'PR-RAS'!E418</f>
        <v>171139.75999999998</v>
      </c>
      <c r="E413" s="1">
        <v>0</v>
      </c>
      <c r="F413" s="1">
        <v>0</v>
      </c>
      <c r="G413" s="2">
        <f t="shared" si="8"/>
        <v>203072.83063999997</v>
      </c>
      <c r="H413" s="2">
        <f t="shared" si="9"/>
        <v>0.5400000000372529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116068.09</v>
      </c>
      <c r="D414" s="1">
        <f>'PR-RAS'!E420</f>
        <v>0</v>
      </c>
      <c r="E414" s="1">
        <v>0</v>
      </c>
      <c r="F414" s="1">
        <v>0</v>
      </c>
      <c r="G414" s="2">
        <f t="shared" si="8"/>
        <v>47936.121169999999</v>
      </c>
      <c r="H414" s="2">
        <f t="shared" si="9"/>
        <v>8.999999999650754E-2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116068.09</v>
      </c>
      <c r="D478" s="1">
        <f>'PR-RAS'!E484</f>
        <v>0</v>
      </c>
      <c r="E478" s="1">
        <v>0</v>
      </c>
      <c r="F478" s="1">
        <v>0</v>
      </c>
      <c r="G478" s="2">
        <f t="shared" si="8"/>
        <v>55364.478929999997</v>
      </c>
      <c r="H478" s="2">
        <f t="shared" si="9"/>
        <v>8.999999999650754E-2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116068.09</v>
      </c>
      <c r="D484" s="1">
        <f>'PR-RAS'!E490</f>
        <v>0</v>
      </c>
      <c r="E484" s="1">
        <v>0</v>
      </c>
      <c r="F484" s="1">
        <v>0</v>
      </c>
      <c r="G484" s="2">
        <f t="shared" si="8"/>
        <v>56060.887469999994</v>
      </c>
      <c r="H484" s="2">
        <f t="shared" si="9"/>
        <v>8.999999999650754E-2</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116068.09</v>
      </c>
      <c r="D485" s="1">
        <f>'PR-RAS'!E491</f>
        <v>0</v>
      </c>
      <c r="E485" s="1">
        <v>0</v>
      </c>
      <c r="F485" s="1">
        <v>0</v>
      </c>
      <c r="G485" s="2">
        <f t="shared" si="8"/>
        <v>56176.955559999995</v>
      </c>
      <c r="H485" s="2">
        <f t="shared" si="9"/>
        <v>8.999999999650754E-2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94923.36</v>
      </c>
      <c r="D522" s="1">
        <f>'PR-RAS'!E528</f>
        <v>93014.87999999999</v>
      </c>
      <c r="E522" s="1">
        <v>0</v>
      </c>
      <c r="F522" s="1">
        <v>0</v>
      </c>
      <c r="G522" s="2">
        <f t="shared" ref="G522:G809" si="10">(B522/1000)*(C522*1+D522*2)</f>
        <v>146376.57552000001</v>
      </c>
      <c r="H522" s="2">
        <f t="shared" ref="H522:H809" si="11">ABS(C522-ROUND(C522,0))+ABS(D522-ROUND(D522,0))</f>
        <v>0.48000000001047738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9980.76</v>
      </c>
      <c r="D574" s="1">
        <f>'PR-RAS'!E580</f>
        <v>0</v>
      </c>
      <c r="E574" s="1">
        <v>0</v>
      </c>
      <c r="F574" s="1">
        <v>0</v>
      </c>
      <c r="G574" s="2">
        <f t="shared" si="10"/>
        <v>5718.9754800000001</v>
      </c>
      <c r="H574" s="2">
        <f t="shared" si="11"/>
        <v>0.23999999999978172</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9980.76</v>
      </c>
      <c r="D579" s="1">
        <f>'PR-RAS'!E585</f>
        <v>0</v>
      </c>
      <c r="E579" s="1">
        <v>0</v>
      </c>
      <c r="F579" s="1">
        <v>0</v>
      </c>
      <c r="G579" s="2">
        <f t="shared" si="10"/>
        <v>5768.8792800000001</v>
      </c>
      <c r="H579" s="2">
        <f t="shared" si="11"/>
        <v>0.23999999999978172</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9980.76</v>
      </c>
      <c r="D580" s="1">
        <f>'PR-RAS'!E586</f>
        <v>0</v>
      </c>
      <c r="E580" s="1">
        <v>0</v>
      </c>
      <c r="F580" s="1">
        <v>0</v>
      </c>
      <c r="G580" s="2">
        <f t="shared" si="10"/>
        <v>5778.8600399999996</v>
      </c>
      <c r="H580" s="2">
        <f t="shared" si="11"/>
        <v>0.23999999999978172</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84942.6</v>
      </c>
      <c r="D587" s="1">
        <f>'PR-RAS'!E593</f>
        <v>93014.87999999999</v>
      </c>
      <c r="E587" s="1">
        <v>0</v>
      </c>
      <c r="F587" s="1">
        <v>0</v>
      </c>
      <c r="G587" s="2">
        <f t="shared" si="10"/>
        <v>158789.80295999997</v>
      </c>
      <c r="H587" s="2">
        <f t="shared" si="11"/>
        <v>0.52000000000407454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6108.84</v>
      </c>
      <c r="E593" s="1">
        <v>0</v>
      </c>
      <c r="F593" s="1">
        <v>0</v>
      </c>
      <c r="G593" s="2">
        <f t="shared" si="10"/>
        <v>7232.8665599999995</v>
      </c>
      <c r="H593" s="2">
        <f t="shared" si="11"/>
        <v>0.15999999999985448</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6108.84</v>
      </c>
      <c r="E594" s="1">
        <v>0</v>
      </c>
      <c r="F594" s="1">
        <v>0</v>
      </c>
      <c r="G594" s="2">
        <f t="shared" si="10"/>
        <v>7245.0842400000001</v>
      </c>
      <c r="H594" s="2">
        <f t="shared" si="11"/>
        <v>0.15999999999985448</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84942.6</v>
      </c>
      <c r="D599" s="1">
        <f>'PR-RAS'!E605</f>
        <v>86906.04</v>
      </c>
      <c r="E599" s="1">
        <v>0</v>
      </c>
      <c r="F599" s="1">
        <v>0</v>
      </c>
      <c r="G599" s="2">
        <f t="shared" si="10"/>
        <v>154735.29863999999</v>
      </c>
      <c r="H599" s="2">
        <f t="shared" si="11"/>
        <v>0.43999999998777639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84942.6</v>
      </c>
      <c r="D600" s="1">
        <f>'PR-RAS'!E606</f>
        <v>86906.04</v>
      </c>
      <c r="E600" s="1">
        <v>0</v>
      </c>
      <c r="F600" s="1">
        <v>0</v>
      </c>
      <c r="G600" s="2">
        <f t="shared" si="10"/>
        <v>154994.05331999998</v>
      </c>
      <c r="H600" s="2">
        <f t="shared" si="11"/>
        <v>0.43999999998777639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21144.729999999996</v>
      </c>
      <c r="D629" s="1">
        <f>'PR-RAS'!E635</f>
        <v>0</v>
      </c>
      <c r="E629" s="1">
        <v>0</v>
      </c>
      <c r="F629" s="1">
        <v>0</v>
      </c>
      <c r="G629" s="2">
        <f t="shared" si="10"/>
        <v>13278.890439999997</v>
      </c>
      <c r="H629" s="2">
        <f t="shared" si="11"/>
        <v>0.27000000000407454</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93014.87999999999</v>
      </c>
      <c r="E630" s="1">
        <v>0</v>
      </c>
      <c r="F630" s="1">
        <v>0</v>
      </c>
      <c r="G630" s="2">
        <f t="shared" si="10"/>
        <v>117012.71903999998</v>
      </c>
      <c r="H630" s="2">
        <f t="shared" si="11"/>
        <v>0.1200000000098953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15327.16</v>
      </c>
      <c r="E631" s="1">
        <v>0</v>
      </c>
      <c r="F631" s="1">
        <v>0</v>
      </c>
      <c r="G631" s="2">
        <f t="shared" si="10"/>
        <v>19312.221600000001</v>
      </c>
      <c r="H631" s="2">
        <f t="shared" si="11"/>
        <v>0.15999999999985448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161142.21</v>
      </c>
      <c r="D632" s="1">
        <f>'PR-RAS'!E638</f>
        <v>0</v>
      </c>
      <c r="E632" s="1">
        <v>0</v>
      </c>
      <c r="F632" s="1">
        <v>0</v>
      </c>
      <c r="G632" s="2">
        <f t="shared" si="10"/>
        <v>101680.73450999999</v>
      </c>
      <c r="H632" s="2">
        <f t="shared" si="11"/>
        <v>0.20999999999185093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3496270.24</v>
      </c>
      <c r="D633" s="1">
        <f>'PR-RAS'!E639</f>
        <v>3873208.7999999993</v>
      </c>
      <c r="E633" s="1">
        <v>0</v>
      </c>
      <c r="F633" s="1">
        <v>0</v>
      </c>
      <c r="G633" s="2">
        <f t="shared" si="10"/>
        <v>7105378.7148799999</v>
      </c>
      <c r="H633" s="2">
        <f t="shared" si="11"/>
        <v>0.44000000087544322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3474999.4</v>
      </c>
      <c r="D634" s="1">
        <f>'PR-RAS'!E640</f>
        <v>3728916.47</v>
      </c>
      <c r="E634" s="1">
        <v>0</v>
      </c>
      <c r="F634" s="1">
        <v>0</v>
      </c>
      <c r="G634" s="2">
        <f t="shared" si="10"/>
        <v>6920482.8712200001</v>
      </c>
      <c r="H634" s="2">
        <f t="shared" si="11"/>
        <v>0.87000000011175871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21270.840000000317</v>
      </c>
      <c r="D635" s="1">
        <f>'PR-RAS'!E641</f>
        <v>144292.32999999914</v>
      </c>
      <c r="E635" s="1">
        <v>0</v>
      </c>
      <c r="F635" s="1">
        <v>0</v>
      </c>
      <c r="G635" s="2">
        <f t="shared" si="10"/>
        <v>196448.38699999911</v>
      </c>
      <c r="H635" s="2">
        <f t="shared" si="11"/>
        <v>0.48999999882653356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6516.5800000000163</v>
      </c>
      <c r="D637" s="1">
        <f>'PR-RAS'!E643</f>
        <v>27582.140000000039</v>
      </c>
      <c r="E637" s="1">
        <v>0</v>
      </c>
      <c r="F637" s="1">
        <v>0</v>
      </c>
      <c r="G637" s="2">
        <f t="shared" si="10"/>
        <v>39229.026960000061</v>
      </c>
      <c r="H637" s="2">
        <f t="shared" si="11"/>
        <v>0.56000000002313755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27787.420000000333</v>
      </c>
      <c r="D639" s="1">
        <f>'PR-RAS'!E645</f>
        <v>171874.46999999919</v>
      </c>
      <c r="E639" s="1">
        <v>0</v>
      </c>
      <c r="F639" s="1">
        <v>0</v>
      </c>
      <c r="G639" s="2">
        <f t="shared" si="10"/>
        <v>237040.19767999917</v>
      </c>
      <c r="H639" s="2">
        <f t="shared" si="11"/>
        <v>0.88999999951920472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28827.87</v>
      </c>
      <c r="D641" s="1">
        <f>'PR-RAS'!E647</f>
        <v>35274.620000000003</v>
      </c>
      <c r="E641" s="1">
        <v>0</v>
      </c>
      <c r="F641" s="1">
        <v>0</v>
      </c>
      <c r="G641" s="2">
        <f t="shared" si="10"/>
        <v>63601.350400000003</v>
      </c>
      <c r="H641" s="2">
        <f t="shared" si="11"/>
        <v>0.50999999999839929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185204.02</v>
      </c>
      <c r="D642" s="1">
        <f>'PR-RAS'!E649</f>
        <v>176523.53</v>
      </c>
      <c r="E642" s="1">
        <v>0</v>
      </c>
      <c r="F642" s="1">
        <v>0</v>
      </c>
      <c r="G642" s="2">
        <f t="shared" si="10"/>
        <v>345018.94227999996</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4028915.96</v>
      </c>
      <c r="D643" s="1">
        <f>'PR-RAS'!E650</f>
        <v>4183834.65</v>
      </c>
      <c r="E643" s="1">
        <v>0</v>
      </c>
      <c r="F643" s="1">
        <v>0</v>
      </c>
      <c r="G643" s="2">
        <f t="shared" si="10"/>
        <v>7958607.7369200001</v>
      </c>
      <c r="H643" s="2">
        <f t="shared" si="11"/>
        <v>0.39000000013038516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4037596.45</v>
      </c>
      <c r="D644" s="1">
        <f>'PR-RAS'!E651</f>
        <v>4062547.66</v>
      </c>
      <c r="E644" s="1">
        <v>0</v>
      </c>
      <c r="F644" s="1">
        <v>0</v>
      </c>
      <c r="G644" s="2">
        <f t="shared" si="10"/>
        <v>7820610.8081099996</v>
      </c>
      <c r="H644" s="2">
        <f t="shared" si="11"/>
        <v>0.7900000000372529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176523.52999999933</v>
      </c>
      <c r="D645" s="1">
        <f>'PR-RAS'!E652</f>
        <v>297810.51999999955</v>
      </c>
      <c r="E645" s="1">
        <v>0</v>
      </c>
      <c r="F645" s="1">
        <v>0</v>
      </c>
      <c r="G645" s="2">
        <f t="shared" si="10"/>
        <v>497261.10307999898</v>
      </c>
      <c r="H645" s="2">
        <f t="shared" si="11"/>
        <v>0.95000000111758709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v>
      </c>
      <c r="D646" s="1">
        <f>'PR-RAS'!E653</f>
        <v>16</v>
      </c>
      <c r="E646" s="1">
        <v>0</v>
      </c>
      <c r="F646" s="1">
        <v>0</v>
      </c>
      <c r="G646" s="2">
        <f t="shared" si="10"/>
        <v>29.67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v>
      </c>
      <c r="D648" s="1">
        <f>'PR-RAS'!E655</f>
        <v>16</v>
      </c>
      <c r="E648" s="1">
        <v>0</v>
      </c>
      <c r="F648" s="1">
        <v>0</v>
      </c>
      <c r="G648" s="2">
        <f t="shared" si="10"/>
        <v>29.762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126.09</v>
      </c>
      <c r="D651" s="1">
        <f>'PR-RAS'!E658</f>
        <v>436.92</v>
      </c>
      <c r="E651" s="1">
        <v>0</v>
      </c>
      <c r="F651" s="1">
        <v>0</v>
      </c>
      <c r="G651" s="2">
        <f t="shared" si="10"/>
        <v>649.95450000000005</v>
      </c>
      <c r="H651" s="2">
        <f t="shared" si="11"/>
        <v>0.16999999999998749</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1587.76</v>
      </c>
      <c r="D653" s="1">
        <f>'PR-RAS'!E660</f>
        <v>0</v>
      </c>
      <c r="E653" s="1">
        <v>0</v>
      </c>
      <c r="F653" s="1">
        <v>0</v>
      </c>
      <c r="G653" s="2">
        <f t="shared" si="10"/>
        <v>1035.2195200000001</v>
      </c>
      <c r="H653" s="2">
        <f t="shared" si="11"/>
        <v>0.24000000000000909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102777.89</v>
      </c>
      <c r="D654" s="1">
        <f>'PR-RAS'!E661</f>
        <v>213365</v>
      </c>
      <c r="E654" s="1">
        <v>0</v>
      </c>
      <c r="F654" s="1">
        <v>0</v>
      </c>
      <c r="G654" s="2">
        <f t="shared" si="10"/>
        <v>345768.65217000002</v>
      </c>
      <c r="H654" s="2">
        <f t="shared" si="11"/>
        <v>0.11000000000058208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160</v>
      </c>
      <c r="E655" s="1">
        <v>0</v>
      </c>
      <c r="F655" s="1">
        <v>0</v>
      </c>
      <c r="G655" s="2">
        <f t="shared" si="10"/>
        <v>209.28</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98942.6</v>
      </c>
      <c r="D658" s="1">
        <f>'PR-RAS'!E665</f>
        <v>76635.81</v>
      </c>
      <c r="E658" s="1">
        <v>0</v>
      </c>
      <c r="F658" s="1">
        <v>0</v>
      </c>
      <c r="G658" s="2">
        <f t="shared" si="10"/>
        <v>165704.74254000001</v>
      </c>
      <c r="H658" s="2">
        <f t="shared" si="11"/>
        <v>0.58999999999650754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12640</v>
      </c>
      <c r="E659" s="1">
        <v>0</v>
      </c>
      <c r="F659" s="1">
        <v>0</v>
      </c>
      <c r="G659" s="2">
        <f t="shared" si="10"/>
        <v>16634.240000000002</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708.77</v>
      </c>
      <c r="E705" s="1">
        <v>0</v>
      </c>
      <c r="F705" s="1">
        <v>0</v>
      </c>
      <c r="G705" s="2">
        <f t="shared" si="10"/>
        <v>997.94815999999992</v>
      </c>
      <c r="H705" s="2">
        <f t="shared" si="11"/>
        <v>0.23000000000001819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20539.12</v>
      </c>
      <c r="D711" s="1">
        <f>'PR-RAS'!E718</f>
        <v>28416.2</v>
      </c>
      <c r="E711" s="1">
        <v>0</v>
      </c>
      <c r="F711" s="1">
        <v>0</v>
      </c>
      <c r="G711" s="2">
        <f t="shared" si="10"/>
        <v>54933.779199999997</v>
      </c>
      <c r="H711" s="2">
        <f t="shared" si="11"/>
        <v>0.31999999999970896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641.04999999999995</v>
      </c>
      <c r="D713" s="1">
        <f>'PR-RAS'!E720</f>
        <v>1215.75</v>
      </c>
      <c r="E713" s="1">
        <v>0</v>
      </c>
      <c r="F713" s="1">
        <v>0</v>
      </c>
      <c r="G713" s="2">
        <f t="shared" si="10"/>
        <v>2187.6556</v>
      </c>
      <c r="H713" s="2">
        <f t="shared" si="11"/>
        <v>0.29999999999995453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5001.66</v>
      </c>
      <c r="D718" s="1">
        <f>'PR-RAS'!E725</f>
        <v>5018.9799999999996</v>
      </c>
      <c r="E718" s="1">
        <v>0</v>
      </c>
      <c r="F718" s="1">
        <v>0</v>
      </c>
      <c r="G718" s="2">
        <f t="shared" si="10"/>
        <v>10783.407539999998</v>
      </c>
      <c r="H718" s="2">
        <f t="shared" si="11"/>
        <v>0.36000000000058208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10143.209999999999</v>
      </c>
      <c r="D735" s="1">
        <f>'PR-RAS'!E742</f>
        <v>6742.83</v>
      </c>
      <c r="E735" s="1">
        <v>0</v>
      </c>
      <c r="F735" s="1">
        <v>0</v>
      </c>
      <c r="G735" s="2">
        <f t="shared" si="10"/>
        <v>17343.59058</v>
      </c>
      <c r="H735" s="2">
        <f t="shared" si="11"/>
        <v>0.37999999999919964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2300.09</v>
      </c>
      <c r="D752" s="1">
        <f>'PR-RAS'!E759</f>
        <v>3009.2</v>
      </c>
      <c r="E752" s="1">
        <v>0</v>
      </c>
      <c r="F752" s="1">
        <v>0</v>
      </c>
      <c r="G752" s="2">
        <f t="shared" si="10"/>
        <v>6247.1859899999999</v>
      </c>
      <c r="H752" s="2">
        <f t="shared" si="11"/>
        <v>0.28999999999996362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3208.3</v>
      </c>
      <c r="D753" s="1">
        <f>'PR-RAS'!E760</f>
        <v>2028.98</v>
      </c>
      <c r="E753" s="1">
        <v>0</v>
      </c>
      <c r="F753" s="1">
        <v>0</v>
      </c>
      <c r="G753" s="2">
        <f t="shared" si="10"/>
        <v>5464.2275200000004</v>
      </c>
      <c r="H753" s="2">
        <f t="shared" si="11"/>
        <v>0.32000000000016371</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3187.74</v>
      </c>
      <c r="E756" s="1">
        <v>0</v>
      </c>
      <c r="F756" s="1">
        <v>0</v>
      </c>
      <c r="G756" s="2">
        <f t="shared" si="10"/>
        <v>4813.4874</v>
      </c>
      <c r="H756" s="2">
        <f t="shared" si="11"/>
        <v>0.26000000000021828</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929.06</v>
      </c>
      <c r="D757" s="1">
        <f>'PR-RAS'!E764</f>
        <v>0</v>
      </c>
      <c r="E757" s="1">
        <v>0</v>
      </c>
      <c r="F757" s="1">
        <v>0</v>
      </c>
      <c r="G757" s="2">
        <f t="shared" si="10"/>
        <v>702.36935999999992</v>
      </c>
      <c r="H757" s="2">
        <f t="shared" si="11"/>
        <v>5.999999999994543E-2</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53096.69</v>
      </c>
      <c r="D763" s="1">
        <f>'PR-RAS'!E770</f>
        <v>257076.01</v>
      </c>
      <c r="E763" s="1">
        <v>0</v>
      </c>
      <c r="F763" s="1">
        <v>0</v>
      </c>
      <c r="G763" s="2">
        <f t="shared" si="10"/>
        <v>432243.51701999997</v>
      </c>
      <c r="H763" s="2">
        <f t="shared" si="11"/>
        <v>0.32000000000698492</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25721.69</v>
      </c>
      <c r="D809" s="1">
        <f>'PR-RAS'!E816</f>
        <v>28110.16</v>
      </c>
      <c r="E809" s="1">
        <v>0</v>
      </c>
      <c r="F809" s="1">
        <v>0</v>
      </c>
      <c r="G809" s="2">
        <f t="shared" si="10"/>
        <v>66209.144079999998</v>
      </c>
      <c r="H809" s="2">
        <f t="shared" si="11"/>
        <v>0.47000000000116415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1114.8699999999999</v>
      </c>
      <c r="D811" s="1">
        <f>'PR-RAS'!E818</f>
        <v>1021.79</v>
      </c>
      <c r="E811" s="1">
        <v>0</v>
      </c>
      <c r="F811" s="1">
        <v>0</v>
      </c>
      <c r="G811" s="2">
        <f t="shared" si="18"/>
        <v>2558.3445000000002</v>
      </c>
      <c r="H811" s="2">
        <f t="shared" si="19"/>
        <v>0.34000000000014552</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38406.660000000003</v>
      </c>
      <c r="D812" s="1">
        <f>'PR-RAS'!E819</f>
        <v>62918.92</v>
      </c>
      <c r="E812" s="1">
        <v>0</v>
      </c>
      <c r="F812" s="1">
        <v>0</v>
      </c>
      <c r="G812" s="2">
        <f t="shared" si="18"/>
        <v>133202.28950000001</v>
      </c>
      <c r="H812" s="2">
        <f t="shared" si="19"/>
        <v>0.41999999999825377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9157.8700000000008</v>
      </c>
      <c r="D814" s="1">
        <f>'PR-RAS'!E821</f>
        <v>6105.23</v>
      </c>
      <c r="E814" s="1">
        <v>0</v>
      </c>
      <c r="F814" s="1">
        <v>0</v>
      </c>
      <c r="G814" s="2">
        <f t="shared" si="18"/>
        <v>17372.452290000001</v>
      </c>
      <c r="H814" s="2">
        <f t="shared" si="19"/>
        <v>0.35999999999876309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11341.16</v>
      </c>
      <c r="D816" s="1">
        <f>'PR-RAS'!E823</f>
        <v>8574.41</v>
      </c>
      <c r="E816" s="1">
        <v>0</v>
      </c>
      <c r="F816" s="1">
        <v>0</v>
      </c>
      <c r="G816" s="2">
        <f t="shared" si="18"/>
        <v>23219.333699999999</v>
      </c>
      <c r="H816" s="2">
        <f t="shared" si="19"/>
        <v>0.56999999999970896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3032.58</v>
      </c>
      <c r="D817" s="1">
        <f>'PR-RAS'!E824</f>
        <v>4094.4</v>
      </c>
      <c r="E817" s="1">
        <v>0</v>
      </c>
      <c r="F817" s="1">
        <v>0</v>
      </c>
      <c r="G817" s="2">
        <f t="shared" si="18"/>
        <v>9156.6460800000004</v>
      </c>
      <c r="H817" s="2">
        <f t="shared" si="19"/>
        <v>0.82000000000016371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11470.97</v>
      </c>
      <c r="D818" s="1">
        <f>'PR-RAS'!E825</f>
        <v>12802.24</v>
      </c>
      <c r="E818" s="1">
        <v>0</v>
      </c>
      <c r="F818" s="1">
        <v>0</v>
      </c>
      <c r="G818" s="2">
        <f t="shared" si="18"/>
        <v>30290.642649999994</v>
      </c>
      <c r="H818" s="2">
        <f t="shared" si="19"/>
        <v>0.27000000000043656</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606.94000000000005</v>
      </c>
      <c r="D820" s="1">
        <f>'PR-RAS'!E827</f>
        <v>337.28</v>
      </c>
      <c r="E820" s="1">
        <v>0</v>
      </c>
      <c r="F820" s="1">
        <v>0</v>
      </c>
      <c r="G820" s="2">
        <f t="shared" si="18"/>
        <v>1049.5484999999999</v>
      </c>
      <c r="H820" s="2">
        <f t="shared" si="19"/>
        <v>0.33999999999991815</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23157.21</v>
      </c>
      <c r="D821" s="1">
        <f>'PR-RAS'!E828</f>
        <v>21574.61</v>
      </c>
      <c r="E821" s="1">
        <v>0</v>
      </c>
      <c r="F821" s="1">
        <v>0</v>
      </c>
      <c r="G821" s="2">
        <f t="shared" si="18"/>
        <v>54371.272599999989</v>
      </c>
      <c r="H821" s="2">
        <f t="shared" si="19"/>
        <v>0.59999999999854481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58700.38</v>
      </c>
      <c r="D823" s="1">
        <f>'PR-RAS'!E830</f>
        <v>11942.6</v>
      </c>
      <c r="E823" s="1">
        <v>0</v>
      </c>
      <c r="F823" s="1">
        <v>0</v>
      </c>
      <c r="G823" s="2">
        <f t="shared" si="18"/>
        <v>67885.34676</v>
      </c>
      <c r="H823" s="2">
        <f t="shared" si="19"/>
        <v>0.77999999999701686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116068.09</v>
      </c>
      <c r="D872" s="1">
        <f>'PR-RAS'!E879</f>
        <v>0</v>
      </c>
      <c r="E872" s="1">
        <v>0</v>
      </c>
      <c r="F872" s="1">
        <v>0</v>
      </c>
      <c r="G872" s="2">
        <f t="shared" si="18"/>
        <v>101095.30639</v>
      </c>
      <c r="H872" s="2">
        <f t="shared" si="19"/>
        <v>8.999999999650754E-2</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6108.84</v>
      </c>
      <c r="E940" s="1">
        <v>0</v>
      </c>
      <c r="F940" s="1">
        <v>0</v>
      </c>
      <c r="G940" s="2">
        <f t="shared" si="18"/>
        <v>11472.401519999999</v>
      </c>
      <c r="H940" s="2">
        <f t="shared" si="19"/>
        <v>0.15999999999985448</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84942.6</v>
      </c>
      <c r="D947" s="1">
        <f>'PR-RAS'!E954</f>
        <v>86906.04</v>
      </c>
      <c r="E947" s="1">
        <v>0</v>
      </c>
      <c r="F947" s="1">
        <v>0</v>
      </c>
      <c r="G947" s="2">
        <f t="shared" si="18"/>
        <v>244781.92727999997</v>
      </c>
      <c r="H947" s="2">
        <f t="shared" si="19"/>
        <v>0.43999999998777639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18639796.170000002</v>
      </c>
      <c r="D984" s="6">
        <f>BILANCA!E6</f>
        <v>19075218.530000001</v>
      </c>
      <c r="E984" s="6">
        <v>0</v>
      </c>
      <c r="F984" s="6">
        <v>0</v>
      </c>
      <c r="G984" s="7">
        <f t="shared" ref="G984:G1241" si="22">B984/1000*C984+B984/500*D984</f>
        <v>56790.233230000005</v>
      </c>
      <c r="H984" s="7">
        <f t="shared" si="19"/>
        <v>0.64000000059604645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10273943.280000001</v>
      </c>
      <c r="D985" s="1">
        <f>BILANCA!E7</f>
        <v>10565787.100000001</v>
      </c>
      <c r="E985" s="1">
        <v>0</v>
      </c>
      <c r="F985" s="1">
        <v>0</v>
      </c>
      <c r="G985" s="2">
        <f t="shared" si="22"/>
        <v>62811.034960000005</v>
      </c>
      <c r="H985" s="2">
        <f t="shared" si="19"/>
        <v>0.38000000268220901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5055780.6400000006</v>
      </c>
      <c r="D986" s="1">
        <f>BILANCA!E8</f>
        <v>5479650.1000000006</v>
      </c>
      <c r="E986" s="1">
        <v>0</v>
      </c>
      <c r="F986" s="1">
        <v>0</v>
      </c>
      <c r="G986" s="2">
        <f t="shared" si="22"/>
        <v>48045.24252</v>
      </c>
      <c r="H986" s="2">
        <f t="shared" si="19"/>
        <v>0.4599999999627471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4857268.74</v>
      </c>
      <c r="D987" s="1">
        <f>BILANCA!E9</f>
        <v>5296676.21</v>
      </c>
      <c r="E987" s="1">
        <v>0</v>
      </c>
      <c r="F987" s="1">
        <v>0</v>
      </c>
      <c r="G987" s="2">
        <f t="shared" si="22"/>
        <v>61802.484639999995</v>
      </c>
      <c r="H987" s="2">
        <f t="shared" si="19"/>
        <v>0.46999999973922968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357248.9</v>
      </c>
      <c r="D988" s="1">
        <f>BILANCA!E10</f>
        <v>357248.9</v>
      </c>
      <c r="E988" s="1">
        <v>0</v>
      </c>
      <c r="F988" s="1">
        <v>0</v>
      </c>
      <c r="G988" s="2">
        <f t="shared" si="22"/>
        <v>5358.7335000000003</v>
      </c>
      <c r="H988" s="2">
        <f t="shared" si="19"/>
        <v>0.19999999995343387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158737</v>
      </c>
      <c r="D989" s="1">
        <f>BILANCA!E11</f>
        <v>174275.01</v>
      </c>
      <c r="E989" s="1">
        <v>0</v>
      </c>
      <c r="F989" s="1">
        <v>0</v>
      </c>
      <c r="G989" s="2">
        <f t="shared" si="22"/>
        <v>3043.7221200000004</v>
      </c>
      <c r="H989" s="2">
        <f t="shared" si="19"/>
        <v>1.0000000009313226E-2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4465704.7299999995</v>
      </c>
      <c r="D990" s="1">
        <f>BILANCA!E12</f>
        <v>4500413.68</v>
      </c>
      <c r="E990" s="1">
        <v>0</v>
      </c>
      <c r="F990" s="1">
        <v>0</v>
      </c>
      <c r="G990" s="2">
        <f t="shared" si="22"/>
        <v>94265.724629999997</v>
      </c>
      <c r="H990" s="2">
        <f t="shared" si="19"/>
        <v>0.59000000078231096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3969175.73</v>
      </c>
      <c r="D991" s="1">
        <f>BILANCA!E13</f>
        <v>4041593.38</v>
      </c>
      <c r="E991" s="1">
        <v>0</v>
      </c>
      <c r="F991" s="1">
        <v>0</v>
      </c>
      <c r="G991" s="2">
        <f t="shared" si="22"/>
        <v>96418.899919999996</v>
      </c>
      <c r="H991" s="2">
        <f t="shared" si="19"/>
        <v>0.64999999990686774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2790678.98</v>
      </c>
      <c r="D993" s="1">
        <f>BILANCA!E15</f>
        <v>2795442.98</v>
      </c>
      <c r="E993" s="1">
        <v>0</v>
      </c>
      <c r="F993" s="1">
        <v>0</v>
      </c>
      <c r="G993" s="2">
        <f t="shared" si="22"/>
        <v>83815.649399999995</v>
      </c>
      <c r="H993" s="2">
        <f t="shared" si="19"/>
        <v>4.0000000037252903E-2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1255896.1299999999</v>
      </c>
      <c r="D994" s="1">
        <f>BILANCA!E16</f>
        <v>1255896.1299999999</v>
      </c>
      <c r="E994" s="1">
        <v>0</v>
      </c>
      <c r="F994" s="1">
        <v>0</v>
      </c>
      <c r="G994" s="2">
        <f t="shared" si="22"/>
        <v>41444.572289999996</v>
      </c>
      <c r="H994" s="2">
        <f t="shared" si="19"/>
        <v>0.25999999977648258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1809309.35</v>
      </c>
      <c r="D995" s="1">
        <f>BILANCA!E17</f>
        <v>2069303.05</v>
      </c>
      <c r="E995" s="1">
        <v>0</v>
      </c>
      <c r="F995" s="1">
        <v>0</v>
      </c>
      <c r="G995" s="2">
        <f t="shared" si="22"/>
        <v>71374.985400000005</v>
      </c>
      <c r="H995" s="2">
        <f t="shared" si="19"/>
        <v>0.40000000013969839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1886708.73</v>
      </c>
      <c r="D996" s="1">
        <f>BILANCA!E18</f>
        <v>2079048.78</v>
      </c>
      <c r="E996" s="1">
        <v>0</v>
      </c>
      <c r="F996" s="1">
        <v>0</v>
      </c>
      <c r="G996" s="2">
        <f t="shared" si="22"/>
        <v>78582.481769999999</v>
      </c>
      <c r="H996" s="2">
        <f t="shared" si="19"/>
        <v>0.48999999999068677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435979.0299999998</v>
      </c>
      <c r="D997" s="1">
        <f>BILANCA!E19</f>
        <v>379292.48</v>
      </c>
      <c r="E997" s="1">
        <v>0</v>
      </c>
      <c r="F997" s="1">
        <v>0</v>
      </c>
      <c r="G997" s="2">
        <f t="shared" si="22"/>
        <v>16723.895859999997</v>
      </c>
      <c r="H997" s="2">
        <f t="shared" si="19"/>
        <v>0.50999999977648258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138810.69</v>
      </c>
      <c r="D998" s="1">
        <f>BILANCA!E20</f>
        <v>146151.09</v>
      </c>
      <c r="E998" s="1">
        <v>0</v>
      </c>
      <c r="F998" s="1">
        <v>0</v>
      </c>
      <c r="G998" s="2">
        <f t="shared" si="22"/>
        <v>6466.6930499999999</v>
      </c>
      <c r="H998" s="2">
        <f t="shared" si="19"/>
        <v>0.39999999999417923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10073.959999999999</v>
      </c>
      <c r="D999" s="1">
        <f>BILANCA!E21</f>
        <v>10073.959999999999</v>
      </c>
      <c r="E999" s="1">
        <v>0</v>
      </c>
      <c r="F999" s="1">
        <v>0</v>
      </c>
      <c r="G999" s="2">
        <f t="shared" si="22"/>
        <v>483.55007999999998</v>
      </c>
      <c r="H999" s="2">
        <f t="shared" si="19"/>
        <v>8.000000000174623E-2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29077.79</v>
      </c>
      <c r="D1000" s="1">
        <f>BILANCA!E22</f>
        <v>29077.79</v>
      </c>
      <c r="E1000" s="1">
        <v>0</v>
      </c>
      <c r="F1000" s="1">
        <v>0</v>
      </c>
      <c r="G1000" s="2">
        <f t="shared" si="22"/>
        <v>1482.96729</v>
      </c>
      <c r="H1000" s="2">
        <f t="shared" si="19"/>
        <v>0.41999999999825377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285.22000000000003</v>
      </c>
      <c r="D1003" s="1">
        <f>BILANCA!E25</f>
        <v>73017.210000000006</v>
      </c>
      <c r="E1003" s="1">
        <v>0</v>
      </c>
      <c r="F1003" s="1">
        <v>0</v>
      </c>
      <c r="G1003" s="2">
        <f t="shared" si="22"/>
        <v>2926.3928000000005</v>
      </c>
      <c r="H1003" s="2">
        <f t="shared" si="19"/>
        <v>0.43000000000643013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1391310.46</v>
      </c>
      <c r="D1004" s="1">
        <f>BILANCA!E26</f>
        <v>1420124.23</v>
      </c>
      <c r="E1004" s="1">
        <v>0</v>
      </c>
      <c r="F1004" s="1">
        <v>0</v>
      </c>
      <c r="G1004" s="2">
        <f t="shared" si="22"/>
        <v>88862.73732</v>
      </c>
      <c r="H1004" s="2">
        <f t="shared" si="19"/>
        <v>0.68999999994412065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1133579.0900000001</v>
      </c>
      <c r="D1006" s="1">
        <f>BILANCA!E28</f>
        <v>1299151.8</v>
      </c>
      <c r="E1006" s="1">
        <v>0</v>
      </c>
      <c r="F1006" s="1">
        <v>0</v>
      </c>
      <c r="G1006" s="2">
        <f t="shared" si="22"/>
        <v>85833.301869999996</v>
      </c>
      <c r="H1006" s="2">
        <f t="shared" si="19"/>
        <v>0.2900000000372529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2501.79</v>
      </c>
      <c r="D1007" s="1">
        <f>BILANCA!E29</f>
        <v>1913.94</v>
      </c>
      <c r="E1007" s="1">
        <v>0</v>
      </c>
      <c r="F1007" s="1">
        <v>0</v>
      </c>
      <c r="G1007" s="2">
        <f t="shared" si="22"/>
        <v>151.91208</v>
      </c>
      <c r="H1007" s="2">
        <f t="shared" si="19"/>
        <v>0.26999999999998181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4023.79</v>
      </c>
      <c r="D1008" s="1">
        <f>BILANCA!E30</f>
        <v>4023.79</v>
      </c>
      <c r="E1008" s="1">
        <v>0</v>
      </c>
      <c r="F1008" s="1">
        <v>0</v>
      </c>
      <c r="G1008" s="2">
        <f t="shared" si="22"/>
        <v>301.78425000000004</v>
      </c>
      <c r="H1008" s="2">
        <f t="shared" si="19"/>
        <v>0.42000000000007276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1522</v>
      </c>
      <c r="D1012" s="1">
        <f>BILANCA!E34</f>
        <v>2109.85</v>
      </c>
      <c r="E1012" s="1">
        <v>0</v>
      </c>
      <c r="F1012" s="1">
        <v>0</v>
      </c>
      <c r="G1012" s="2">
        <f t="shared" si="22"/>
        <v>166.5093</v>
      </c>
      <c r="H1012" s="2">
        <f t="shared" si="19"/>
        <v>0.15000000000009095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1107.68</v>
      </c>
      <c r="D1013" s="1">
        <f>BILANCA!E35</f>
        <v>1107.68</v>
      </c>
      <c r="E1013" s="1">
        <v>0</v>
      </c>
      <c r="F1013" s="1">
        <v>0</v>
      </c>
      <c r="G1013" s="2">
        <f t="shared" si="22"/>
        <v>99.691200000000009</v>
      </c>
      <c r="H1013" s="2">
        <f t="shared" si="19"/>
        <v>0.63999999999987267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1259.54</v>
      </c>
      <c r="D1015" s="1">
        <f>BILANCA!E37</f>
        <v>1259.54</v>
      </c>
      <c r="E1015" s="1">
        <v>0</v>
      </c>
      <c r="F1015" s="1">
        <v>0</v>
      </c>
      <c r="G1015" s="2">
        <f t="shared" si="22"/>
        <v>120.91583999999999</v>
      </c>
      <c r="H1015" s="2">
        <f t="shared" si="19"/>
        <v>0.92000000000007276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44.21</v>
      </c>
      <c r="D1016" s="1">
        <f>BILANCA!E38</f>
        <v>44.21</v>
      </c>
      <c r="E1016" s="1">
        <v>0</v>
      </c>
      <c r="F1016" s="1">
        <v>0</v>
      </c>
      <c r="G1016" s="2">
        <f t="shared" si="22"/>
        <v>4.3767899999999997</v>
      </c>
      <c r="H1016" s="2">
        <f t="shared" si="19"/>
        <v>0.42000000000000171</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196.07</v>
      </c>
      <c r="D1018" s="1">
        <f>BILANCA!E40</f>
        <v>196.07</v>
      </c>
      <c r="E1018" s="1">
        <v>0</v>
      </c>
      <c r="F1018" s="1">
        <v>0</v>
      </c>
      <c r="G1018" s="2">
        <f t="shared" si="22"/>
        <v>20.587350000000001</v>
      </c>
      <c r="H1018" s="2">
        <f t="shared" si="19"/>
        <v>0.13999999999998636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56940.500000000233</v>
      </c>
      <c r="D1023" s="1">
        <f>BILANCA!E45</f>
        <v>76506.199999999953</v>
      </c>
      <c r="E1023" s="1">
        <v>0</v>
      </c>
      <c r="F1023" s="1">
        <v>0</v>
      </c>
      <c r="G1023" s="2">
        <f t="shared" si="22"/>
        <v>8398.1160000000054</v>
      </c>
      <c r="H1023" s="2">
        <f t="shared" si="19"/>
        <v>0.69999999972060323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54510.19</v>
      </c>
      <c r="D1025" s="1">
        <f>BILANCA!E47</f>
        <v>54766.44</v>
      </c>
      <c r="E1025" s="1">
        <v>0</v>
      </c>
      <c r="F1025" s="1">
        <v>0</v>
      </c>
      <c r="G1025" s="2">
        <f t="shared" si="22"/>
        <v>6889.8089400000008</v>
      </c>
      <c r="H1025" s="2">
        <f t="shared" si="19"/>
        <v>0.63000000000465661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464074.16</v>
      </c>
      <c r="D1026" s="1">
        <f>BILANCA!E48</f>
        <v>472037.52</v>
      </c>
      <c r="E1026" s="1">
        <v>0</v>
      </c>
      <c r="F1026" s="1">
        <v>0</v>
      </c>
      <c r="G1026" s="2">
        <f t="shared" si="22"/>
        <v>60550.415599999993</v>
      </c>
      <c r="H1026" s="2">
        <f t="shared" si="19"/>
        <v>0.63999999995576218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1056979.6000000001</v>
      </c>
      <c r="D1027" s="1">
        <f>BILANCA!E49</f>
        <v>1093760.56</v>
      </c>
      <c r="E1027" s="1">
        <v>0</v>
      </c>
      <c r="F1027" s="1">
        <v>0</v>
      </c>
      <c r="G1027" s="2">
        <f t="shared" si="22"/>
        <v>142758.03168000001</v>
      </c>
      <c r="H1027" s="2">
        <f t="shared" si="19"/>
        <v>0.83999999985098839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1518623.45</v>
      </c>
      <c r="D1028" s="1">
        <f>BILANCA!E50</f>
        <v>1544058.32</v>
      </c>
      <c r="E1028" s="1">
        <v>0</v>
      </c>
      <c r="F1028" s="1">
        <v>0</v>
      </c>
      <c r="G1028" s="2">
        <f t="shared" si="22"/>
        <v>207303.30404999998</v>
      </c>
      <c r="H1028" s="2">
        <f t="shared" si="19"/>
        <v>0.77000000001862645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35717.81</v>
      </c>
      <c r="D1032" s="1">
        <f>BILANCA!E54</f>
        <v>35717.81</v>
      </c>
      <c r="E1032" s="1">
        <v>0</v>
      </c>
      <c r="F1032" s="1">
        <v>0</v>
      </c>
      <c r="G1032" s="2">
        <f t="shared" si="22"/>
        <v>5250.5180700000001</v>
      </c>
      <c r="H1032" s="2">
        <f t="shared" si="19"/>
        <v>0.38000000000465661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35717.81</v>
      </c>
      <c r="D1033" s="1">
        <f>BILANCA!E55</f>
        <v>35717.81</v>
      </c>
      <c r="E1033" s="1">
        <v>0</v>
      </c>
      <c r="F1033" s="1">
        <v>0</v>
      </c>
      <c r="G1033" s="2">
        <f t="shared" si="22"/>
        <v>5357.6715000000004</v>
      </c>
      <c r="H1033" s="2">
        <f t="shared" si="19"/>
        <v>0.38000000000465661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752457.90999999992</v>
      </c>
      <c r="D1034" s="1">
        <f>BILANCA!E56</f>
        <v>585723.32000000007</v>
      </c>
      <c r="E1034" s="1">
        <v>0</v>
      </c>
      <c r="F1034" s="1">
        <v>0</v>
      </c>
      <c r="G1034" s="2">
        <f t="shared" si="22"/>
        <v>98119.13205</v>
      </c>
      <c r="H1034" s="2">
        <f t="shared" si="19"/>
        <v>0.41000000014901161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556603.13</v>
      </c>
      <c r="D1035" s="1">
        <f>BILANCA!E57</f>
        <v>389868.54</v>
      </c>
      <c r="E1035" s="1">
        <v>0</v>
      </c>
      <c r="F1035" s="1">
        <v>0</v>
      </c>
      <c r="G1035" s="2">
        <f t="shared" si="22"/>
        <v>69489.690919999994</v>
      </c>
      <c r="H1035" s="2">
        <f t="shared" si="19"/>
        <v>0.59000000002561137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74200.350000000006</v>
      </c>
      <c r="D1036" s="1">
        <f>BILANCA!E58</f>
        <v>74200.350000000006</v>
      </c>
      <c r="E1036" s="1">
        <v>0</v>
      </c>
      <c r="F1036" s="1">
        <v>0</v>
      </c>
      <c r="G1036" s="2">
        <f t="shared" si="22"/>
        <v>11797.855650000001</v>
      </c>
      <c r="H1036" s="2">
        <f t="shared" si="19"/>
        <v>0.70000000001164153</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121654.43</v>
      </c>
      <c r="D1039" s="1">
        <f>BILANCA!E61</f>
        <v>121654.43</v>
      </c>
      <c r="E1039" s="1">
        <v>0</v>
      </c>
      <c r="F1039" s="1">
        <v>0</v>
      </c>
      <c r="G1039" s="2">
        <f t="shared" si="22"/>
        <v>20437.944240000001</v>
      </c>
      <c r="H1039" s="2">
        <f t="shared" si="19"/>
        <v>0.85999999998603016</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8365852.8899999997</v>
      </c>
      <c r="D1046" s="1">
        <f>BILANCA!E68</f>
        <v>8509431.4299999997</v>
      </c>
      <c r="E1046" s="1">
        <v>0</v>
      </c>
      <c r="F1046" s="1">
        <v>0</v>
      </c>
      <c r="G1046" s="2">
        <f t="shared" si="22"/>
        <v>1599237.0922500002</v>
      </c>
      <c r="H1046" s="2">
        <f t="shared" si="19"/>
        <v>0.5400000000372529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176523.53</v>
      </c>
      <c r="D1047" s="1">
        <f>BILANCA!E69</f>
        <v>297810.51999999996</v>
      </c>
      <c r="E1047" s="1">
        <v>0</v>
      </c>
      <c r="F1047" s="1">
        <v>0</v>
      </c>
      <c r="G1047" s="2">
        <f t="shared" si="22"/>
        <v>49417.252479999996</v>
      </c>
      <c r="H1047" s="2">
        <f t="shared" si="19"/>
        <v>0.95000000004074536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173087.37</v>
      </c>
      <c r="D1048" s="1">
        <f>BILANCA!E70</f>
        <v>293933.03999999998</v>
      </c>
      <c r="E1048" s="1">
        <v>0</v>
      </c>
      <c r="F1048" s="1">
        <v>0</v>
      </c>
      <c r="G1048" s="2">
        <f t="shared" si="22"/>
        <v>49461.974249999999</v>
      </c>
      <c r="H1048" s="2">
        <f t="shared" si="19"/>
        <v>0.40999999997438863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794.86</v>
      </c>
      <c r="E1049" s="1">
        <v>0</v>
      </c>
      <c r="F1049" s="1">
        <v>0</v>
      </c>
      <c r="G1049" s="2">
        <f t="shared" si="22"/>
        <v>104.92152</v>
      </c>
      <c r="H1049" s="2">
        <f t="shared" si="19"/>
        <v>0.13999999999998636</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173087.37</v>
      </c>
      <c r="D1050" s="1">
        <f>BILANCA!E72</f>
        <v>293138.18</v>
      </c>
      <c r="E1050" s="1">
        <v>0</v>
      </c>
      <c r="F1050" s="1">
        <v>0</v>
      </c>
      <c r="G1050" s="2">
        <f t="shared" si="22"/>
        <v>50877.369910000001</v>
      </c>
      <c r="H1050" s="2">
        <f t="shared" si="19"/>
        <v>0.54999999998835847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3436.16</v>
      </c>
      <c r="D1053" s="1">
        <f>BILANCA!E75</f>
        <v>3432.17</v>
      </c>
      <c r="E1053" s="1">
        <v>0</v>
      </c>
      <c r="F1053" s="1">
        <v>0</v>
      </c>
      <c r="G1053" s="2">
        <f t="shared" si="22"/>
        <v>721.03500000000008</v>
      </c>
      <c r="H1053" s="2">
        <f t="shared" si="19"/>
        <v>0.32999999999992724</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445.31</v>
      </c>
      <c r="E1054" s="1">
        <v>0</v>
      </c>
      <c r="F1054" s="1">
        <v>0</v>
      </c>
      <c r="G1054" s="2">
        <f t="shared" si="22"/>
        <v>63.234019999999994</v>
      </c>
      <c r="H1054" s="2">
        <f t="shared" si="19"/>
        <v>0.31000000000000227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11022.28</v>
      </c>
      <c r="D1056" s="1">
        <f>BILANCA!E78</f>
        <v>10676.68</v>
      </c>
      <c r="E1056" s="1">
        <v>0</v>
      </c>
      <c r="F1056" s="1">
        <v>0</v>
      </c>
      <c r="G1056" s="2">
        <f t="shared" si="22"/>
        <v>2363.4217200000003</v>
      </c>
      <c r="H1056" s="2">
        <f t="shared" si="19"/>
        <v>0.6000000000003638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1119.5</v>
      </c>
      <c r="D1062" s="1">
        <f>BILANCA!E84</f>
        <v>773.9</v>
      </c>
      <c r="E1062" s="1">
        <v>0</v>
      </c>
      <c r="F1062" s="1">
        <v>0</v>
      </c>
      <c r="G1062" s="2">
        <f t="shared" si="22"/>
        <v>210.7167</v>
      </c>
      <c r="H1062" s="2">
        <f t="shared" si="19"/>
        <v>0.60000000000002274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9902.7800000000007</v>
      </c>
      <c r="D1064" s="1">
        <f>BILANCA!E86</f>
        <v>9902.7800000000007</v>
      </c>
      <c r="E1064" s="1">
        <v>0</v>
      </c>
      <c r="F1064" s="1">
        <v>0</v>
      </c>
      <c r="G1064" s="2">
        <f t="shared" si="22"/>
        <v>2406.3755400000005</v>
      </c>
      <c r="H1064" s="2">
        <f t="shared" si="19"/>
        <v>0.43999999999869033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7993500</v>
      </c>
      <c r="D1112" s="1">
        <f>BILANCA!E134</f>
        <v>7993475.25</v>
      </c>
      <c r="E1112" s="1">
        <v>0</v>
      </c>
      <c r="F1112" s="1">
        <v>0</v>
      </c>
      <c r="G1112" s="2">
        <f t="shared" si="22"/>
        <v>3093478.1145000001</v>
      </c>
      <c r="H1112" s="2">
        <f t="shared" si="23"/>
        <v>0.25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7994773.7599999998</v>
      </c>
      <c r="D1113" s="1">
        <f>BILANCA!E135</f>
        <v>7994749.0099999998</v>
      </c>
      <c r="E1113" s="1">
        <v>0</v>
      </c>
      <c r="F1113" s="1">
        <v>0</v>
      </c>
      <c r="G1113" s="2">
        <f t="shared" si="22"/>
        <v>3117955.3314</v>
      </c>
      <c r="H1113" s="2">
        <f t="shared" si="23"/>
        <v>0.25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7993500</v>
      </c>
      <c r="D1117" s="1">
        <f>BILANCA!E139</f>
        <v>7993475.25</v>
      </c>
      <c r="E1117" s="1">
        <v>0</v>
      </c>
      <c r="F1117" s="1">
        <v>0</v>
      </c>
      <c r="G1117" s="2">
        <f t="shared" si="22"/>
        <v>3213380.3670000001</v>
      </c>
      <c r="H1117" s="2">
        <f t="shared" si="23"/>
        <v>0.25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1273.76</v>
      </c>
      <c r="D1118" s="1">
        <f>BILANCA!E140</f>
        <v>1273.76</v>
      </c>
      <c r="E1118" s="1">
        <v>0</v>
      </c>
      <c r="F1118" s="1">
        <v>0</v>
      </c>
      <c r="G1118" s="2">
        <f t="shared" si="22"/>
        <v>515.8728000000001</v>
      </c>
      <c r="H1118" s="2">
        <f t="shared" si="23"/>
        <v>0.48000000000001819</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1273.76</v>
      </c>
      <c r="D1123" s="1">
        <f>BILANCA!E145</f>
        <v>1273.76</v>
      </c>
      <c r="E1123" s="1">
        <v>0</v>
      </c>
      <c r="F1123" s="1">
        <v>0</v>
      </c>
      <c r="G1123" s="2">
        <f t="shared" si="22"/>
        <v>534.97919999999999</v>
      </c>
      <c r="H1123" s="2">
        <f t="shared" si="23"/>
        <v>0.48000000000001819</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152743.69</v>
      </c>
      <c r="D1124" s="1">
        <f>BILANCA!E146</f>
        <v>169616.35999999993</v>
      </c>
      <c r="E1124" s="1">
        <v>0</v>
      </c>
      <c r="F1124" s="1">
        <v>0</v>
      </c>
      <c r="G1124" s="2">
        <f t="shared" si="22"/>
        <v>69368.673809999978</v>
      </c>
      <c r="H1124" s="2">
        <f t="shared" si="23"/>
        <v>0.66999999992549419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132358.56</v>
      </c>
      <c r="D1125" s="1">
        <f>BILANCA!E147</f>
        <v>128030.59</v>
      </c>
      <c r="E1125" s="1">
        <v>0</v>
      </c>
      <c r="F1125" s="1">
        <v>0</v>
      </c>
      <c r="G1125" s="2">
        <f t="shared" si="22"/>
        <v>55155.603080000001</v>
      </c>
      <c r="H1125" s="2">
        <f t="shared" si="23"/>
        <v>0.85000000000582077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77014.64</v>
      </c>
      <c r="D1136" s="1">
        <f>BILANCA!E158</f>
        <v>82572.740000000005</v>
      </c>
      <c r="E1136" s="1">
        <v>0</v>
      </c>
      <c r="F1136" s="1">
        <v>0</v>
      </c>
      <c r="G1136" s="2">
        <f t="shared" si="22"/>
        <v>37050.498359999998</v>
      </c>
      <c r="H1136" s="2">
        <f t="shared" si="23"/>
        <v>0.61999999999534339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84747.3</v>
      </c>
      <c r="D1137" s="1">
        <f>BILANCA!E159</f>
        <v>76590.02</v>
      </c>
      <c r="E1137" s="1">
        <v>0</v>
      </c>
      <c r="F1137" s="1">
        <v>0</v>
      </c>
      <c r="G1137" s="2">
        <f t="shared" si="22"/>
        <v>36640.810360000003</v>
      </c>
      <c r="H1137" s="2">
        <f t="shared" si="23"/>
        <v>0.32000000000698492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116277.58</v>
      </c>
      <c r="D1140" s="1">
        <f>BILANCA!E162</f>
        <v>164169.09</v>
      </c>
      <c r="E1140" s="1">
        <v>0</v>
      </c>
      <c r="F1140" s="1">
        <v>0</v>
      </c>
      <c r="G1140" s="2">
        <f t="shared" si="22"/>
        <v>69804.674319999991</v>
      </c>
      <c r="H1140" s="2">
        <f t="shared" si="23"/>
        <v>0.50999999999476131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257654.39</v>
      </c>
      <c r="D1141" s="1">
        <f>BILANCA!E163</f>
        <v>281746.08</v>
      </c>
      <c r="E1141" s="1">
        <v>0</v>
      </c>
      <c r="F1141" s="1">
        <v>0</v>
      </c>
      <c r="G1141" s="2">
        <f t="shared" si="22"/>
        <v>129741.15490000001</v>
      </c>
      <c r="H1141" s="2">
        <f t="shared" si="23"/>
        <v>0.47000000003026798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3235.52</v>
      </c>
      <c r="D1142" s="1">
        <f>BILANCA!E164</f>
        <v>2578</v>
      </c>
      <c r="E1142" s="1">
        <v>0</v>
      </c>
      <c r="F1142" s="1">
        <v>0</v>
      </c>
      <c r="G1142" s="2">
        <f t="shared" si="22"/>
        <v>1334.2516799999999</v>
      </c>
      <c r="H1142" s="2">
        <f t="shared" si="23"/>
        <v>0.48000000000001819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3235.52</v>
      </c>
      <c r="D1144" s="1">
        <f>BILANCA!E166</f>
        <v>2578</v>
      </c>
      <c r="E1144" s="1">
        <v>0</v>
      </c>
      <c r="F1144" s="1">
        <v>0</v>
      </c>
      <c r="G1144" s="2">
        <f t="shared" si="22"/>
        <v>1351.0347200000001</v>
      </c>
      <c r="H1144" s="2">
        <f t="shared" si="23"/>
        <v>0.48000000000001819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28827.87</v>
      </c>
      <c r="D1148" s="1">
        <f>BILANCA!E170</f>
        <v>35274.620000000003</v>
      </c>
      <c r="E1148" s="1">
        <v>0</v>
      </c>
      <c r="F1148" s="1">
        <v>0</v>
      </c>
      <c r="G1148" s="2">
        <f t="shared" si="22"/>
        <v>16397.223150000002</v>
      </c>
      <c r="H1148" s="2">
        <f t="shared" si="23"/>
        <v>0.50999999999839929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358.35</v>
      </c>
      <c r="D1149" s="1">
        <f>BILANCA!E171</f>
        <v>238.9</v>
      </c>
      <c r="E1149" s="1">
        <v>0</v>
      </c>
      <c r="F1149" s="1">
        <v>0</v>
      </c>
      <c r="G1149" s="2">
        <f t="shared" si="22"/>
        <v>138.80090000000001</v>
      </c>
      <c r="H1149" s="2">
        <f t="shared" si="23"/>
        <v>0.45000000000001705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28469.52</v>
      </c>
      <c r="D1151" s="1">
        <f>BILANCA!E173</f>
        <v>35035.72</v>
      </c>
      <c r="E1151" s="1">
        <v>0</v>
      </c>
      <c r="F1151" s="1">
        <v>0</v>
      </c>
      <c r="G1151" s="2">
        <f t="shared" si="22"/>
        <v>16554.881280000001</v>
      </c>
      <c r="H1151" s="2">
        <f t="shared" si="23"/>
        <v>0.75999999999839929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18639796.170000006</v>
      </c>
      <c r="D1152" s="1">
        <f>BILANCA!E175</f>
        <v>19075218.530000001</v>
      </c>
      <c r="E1152" s="1">
        <v>0</v>
      </c>
      <c r="F1152" s="1">
        <v>0</v>
      </c>
      <c r="G1152" s="2">
        <f t="shared" si="22"/>
        <v>9597549.4158700015</v>
      </c>
      <c r="H1152" s="2">
        <f t="shared" si="23"/>
        <v>0.64000000432133675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510375.87</v>
      </c>
      <c r="D1153" s="1">
        <f>BILANCA!E176</f>
        <v>396351.83999999997</v>
      </c>
      <c r="E1153" s="1">
        <v>0</v>
      </c>
      <c r="F1153" s="1">
        <v>0</v>
      </c>
      <c r="G1153" s="2">
        <f t="shared" si="22"/>
        <v>221523.52350000001</v>
      </c>
      <c r="H1153" s="2">
        <f t="shared" si="23"/>
        <v>0.2900000000372529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160737.81</v>
      </c>
      <c r="D1154" s="1">
        <f>BILANCA!E177</f>
        <v>171720.21</v>
      </c>
      <c r="E1154" s="1">
        <v>0</v>
      </c>
      <c r="F1154" s="1">
        <v>0</v>
      </c>
      <c r="G1154" s="2">
        <f t="shared" si="22"/>
        <v>86214.477330000009</v>
      </c>
      <c r="H1154" s="2">
        <f t="shared" si="23"/>
        <v>0.39999999999417923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26370.720000000001</v>
      </c>
      <c r="D1155" s="1">
        <f>BILANCA!E178</f>
        <v>32881.120000000003</v>
      </c>
      <c r="E1155" s="1">
        <v>0</v>
      </c>
      <c r="F1155" s="1">
        <v>0</v>
      </c>
      <c r="G1155" s="2">
        <f t="shared" si="22"/>
        <v>15846.869119999999</v>
      </c>
      <c r="H1155" s="2">
        <f t="shared" si="23"/>
        <v>0.40000000000145519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103489.67</v>
      </c>
      <c r="D1156" s="1">
        <f>BILANCA!E179</f>
        <v>104351.5</v>
      </c>
      <c r="E1156" s="1">
        <v>0</v>
      </c>
      <c r="F1156" s="1">
        <v>0</v>
      </c>
      <c r="G1156" s="2">
        <f t="shared" si="22"/>
        <v>54009.331909999994</v>
      </c>
      <c r="H1156" s="2">
        <f t="shared" si="23"/>
        <v>0.83000000000174623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2264.8000000000002</v>
      </c>
      <c r="D1157" s="1">
        <f>BILANCA!E180</f>
        <v>1423.27</v>
      </c>
      <c r="E1157" s="1">
        <v>0</v>
      </c>
      <c r="F1157" s="1">
        <v>0</v>
      </c>
      <c r="G1157" s="2">
        <f t="shared" si="22"/>
        <v>889.37315999999987</v>
      </c>
      <c r="H1157" s="2">
        <f t="shared" si="23"/>
        <v>0.46999999999979991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1850.56</v>
      </c>
      <c r="D1159" s="1">
        <f>BILANCA!E182</f>
        <v>1013.3</v>
      </c>
      <c r="E1159" s="1">
        <v>0</v>
      </c>
      <c r="F1159" s="1">
        <v>0</v>
      </c>
      <c r="G1159" s="2">
        <f t="shared" si="22"/>
        <v>682.38015999999993</v>
      </c>
      <c r="H1159" s="2">
        <f t="shared" si="23"/>
        <v>0.74000000000000909</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414.24</v>
      </c>
      <c r="D1160" s="1">
        <f>BILANCA!E183</f>
        <v>409.97</v>
      </c>
      <c r="E1160" s="1">
        <v>0</v>
      </c>
      <c r="F1160" s="1">
        <v>0</v>
      </c>
      <c r="G1160" s="2">
        <f t="shared" si="22"/>
        <v>218.44986</v>
      </c>
      <c r="H1160" s="2">
        <f t="shared" si="23"/>
        <v>0.26999999999998181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1386.86</v>
      </c>
      <c r="D1163" s="1">
        <f>BILANCA!E186</f>
        <v>315</v>
      </c>
      <c r="E1163" s="1">
        <v>0</v>
      </c>
      <c r="F1163" s="1">
        <v>0</v>
      </c>
      <c r="G1163" s="2">
        <f t="shared" si="22"/>
        <v>363.03479999999996</v>
      </c>
      <c r="H1163" s="2">
        <f t="shared" si="23"/>
        <v>0.14000000000010004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2730.13</v>
      </c>
      <c r="D1164" s="1">
        <f>BILANCA!E187</f>
        <v>3289.59</v>
      </c>
      <c r="E1164" s="1">
        <v>0</v>
      </c>
      <c r="F1164" s="1">
        <v>0</v>
      </c>
      <c r="G1164" s="2">
        <f t="shared" si="22"/>
        <v>1684.9851100000001</v>
      </c>
      <c r="H1164" s="2">
        <f t="shared" si="23"/>
        <v>0.53999999999996362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24495.63</v>
      </c>
      <c r="D1165" s="1">
        <f>BILANCA!E188</f>
        <v>29459.73</v>
      </c>
      <c r="E1165" s="1">
        <v>0</v>
      </c>
      <c r="F1165" s="1">
        <v>0</v>
      </c>
      <c r="G1165" s="2">
        <f t="shared" si="22"/>
        <v>15181.54638</v>
      </c>
      <c r="H1165" s="2">
        <f t="shared" si="23"/>
        <v>0.63999999999941792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33213.29</v>
      </c>
      <c r="D1166" s="1">
        <f>BILANCA!E189</f>
        <v>1221.74</v>
      </c>
      <c r="E1166" s="1">
        <v>0</v>
      </c>
      <c r="F1166" s="1">
        <v>0</v>
      </c>
      <c r="G1166" s="2">
        <f t="shared" si="22"/>
        <v>6525.1889099999999</v>
      </c>
      <c r="H1166" s="2">
        <f t="shared" si="23"/>
        <v>0.55000000000086402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316424.77</v>
      </c>
      <c r="D1183" s="1">
        <f>BILANCA!E206</f>
        <v>223409.88999999998</v>
      </c>
      <c r="E1183" s="1">
        <v>0</v>
      </c>
      <c r="F1183" s="1">
        <v>0</v>
      </c>
      <c r="G1183" s="2">
        <f t="shared" si="22"/>
        <v>152648.91</v>
      </c>
      <c r="H1183" s="2">
        <f t="shared" si="23"/>
        <v>0.33999999999650754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316424.77</v>
      </c>
      <c r="D1184" s="1">
        <f>BILANCA!E207</f>
        <v>223409.88999999998</v>
      </c>
      <c r="E1184" s="1">
        <v>0</v>
      </c>
      <c r="F1184" s="1">
        <v>0</v>
      </c>
      <c r="G1184" s="2">
        <f t="shared" si="22"/>
        <v>153412.15455000001</v>
      </c>
      <c r="H1184" s="2">
        <f t="shared" si="23"/>
        <v>0.33999999999650754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116068.02</v>
      </c>
      <c r="D1185" s="1">
        <f>BILANCA!E208</f>
        <v>109959.18</v>
      </c>
      <c r="E1185" s="1">
        <v>0</v>
      </c>
      <c r="F1185" s="1">
        <v>0</v>
      </c>
      <c r="G1185" s="2">
        <f t="shared" si="22"/>
        <v>67869.248760000002</v>
      </c>
      <c r="H1185" s="2">
        <f t="shared" si="23"/>
        <v>0.19999999999708962</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173812.19</v>
      </c>
      <c r="D1189" s="1">
        <f>BILANCA!E212</f>
        <v>86906.15</v>
      </c>
      <c r="E1189" s="1">
        <v>0</v>
      </c>
      <c r="F1189" s="1">
        <v>0</v>
      </c>
      <c r="G1189" s="2">
        <f t="shared" si="22"/>
        <v>71610.644939999998</v>
      </c>
      <c r="H1189" s="2">
        <f t="shared" si="23"/>
        <v>0.33999999999650754</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26544.560000000001</v>
      </c>
      <c r="D1194" s="1">
        <f>BILANCA!E217</f>
        <v>26544.560000000001</v>
      </c>
      <c r="E1194" s="1">
        <v>0</v>
      </c>
      <c r="F1194" s="1">
        <v>0</v>
      </c>
      <c r="G1194" s="2">
        <f t="shared" si="22"/>
        <v>16802.706480000001</v>
      </c>
      <c r="H1194" s="2">
        <f t="shared" si="23"/>
        <v>0.87999999999738066</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18129420.300000004</v>
      </c>
      <c r="D1214" s="1">
        <f>BILANCA!E237</f>
        <v>18678866.690000001</v>
      </c>
      <c r="E1214" s="1">
        <v>0</v>
      </c>
      <c r="F1214" s="1">
        <v>0</v>
      </c>
      <c r="G1214" s="2">
        <f t="shared" si="22"/>
        <v>12817532.500080002</v>
      </c>
      <c r="H1214" s="2">
        <f t="shared" si="23"/>
        <v>0.61000000312924385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17951018.510000002</v>
      </c>
      <c r="D1215" s="1">
        <f>BILANCA!E238</f>
        <v>18335852.460000001</v>
      </c>
      <c r="E1215" s="1">
        <v>0</v>
      </c>
      <c r="F1215" s="1">
        <v>0</v>
      </c>
      <c r="G1215" s="2">
        <f t="shared" si="22"/>
        <v>12672471.835760001</v>
      </c>
      <c r="H1215" s="2">
        <f t="shared" si="23"/>
        <v>0.94999999925494194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18267443.280000001</v>
      </c>
      <c r="D1216" s="1">
        <f>BILANCA!E239</f>
        <v>18559262.350000001</v>
      </c>
      <c r="E1216" s="1">
        <v>0</v>
      </c>
      <c r="F1216" s="1">
        <v>0</v>
      </c>
      <c r="G1216" s="2">
        <f t="shared" si="22"/>
        <v>12904930.539340001</v>
      </c>
      <c r="H1216" s="2">
        <f t="shared" si="23"/>
        <v>0.63000000268220901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18267443.280000001</v>
      </c>
      <c r="D1217" s="1">
        <f>BILANCA!E240</f>
        <v>18559262.350000001</v>
      </c>
      <c r="E1217" s="1">
        <v>0</v>
      </c>
      <c r="F1217" s="1">
        <v>0</v>
      </c>
      <c r="G1217" s="2">
        <f t="shared" si="22"/>
        <v>12960316.507320002</v>
      </c>
      <c r="H1217" s="2">
        <f t="shared" si="23"/>
        <v>0.63000000268220901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316424.77</v>
      </c>
      <c r="D1219" s="1">
        <f>BILANCA!E242</f>
        <v>223409.89</v>
      </c>
      <c r="E1219" s="1">
        <v>0</v>
      </c>
      <c r="F1219" s="1">
        <v>0</v>
      </c>
      <c r="G1219" s="2">
        <f t="shared" si="22"/>
        <v>180125.71380000003</v>
      </c>
      <c r="H1219" s="2">
        <f t="shared" si="23"/>
        <v>0.33999999996740371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316424.77</v>
      </c>
      <c r="D1220" s="1">
        <f>BILANCA!E243</f>
        <v>223409.89</v>
      </c>
      <c r="E1220" s="1">
        <v>0</v>
      </c>
      <c r="F1220" s="1">
        <v>0</v>
      </c>
      <c r="G1220" s="2">
        <f t="shared" si="22"/>
        <v>180888.95835</v>
      </c>
      <c r="H1220" s="2">
        <f t="shared" si="23"/>
        <v>0.33999999996740371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27787.419999999984</v>
      </c>
      <c r="D1222" s="1">
        <f>BILANCA!E245</f>
        <v>171874.46999999997</v>
      </c>
      <c r="E1222" s="1">
        <v>0</v>
      </c>
      <c r="F1222" s="1">
        <v>0</v>
      </c>
      <c r="G1222" s="2">
        <f t="shared" si="22"/>
        <v>88797.190039999987</v>
      </c>
      <c r="H1222" s="2">
        <f t="shared" si="23"/>
        <v>0.88999999995576218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500354.87</v>
      </c>
      <c r="D1223" s="1">
        <f>BILANCA!E246</f>
        <v>272728.96999999997</v>
      </c>
      <c r="E1223" s="1">
        <v>0</v>
      </c>
      <c r="F1223" s="1">
        <v>0</v>
      </c>
      <c r="G1223" s="2">
        <f t="shared" si="22"/>
        <v>250995.07439999998</v>
      </c>
      <c r="H1223" s="2">
        <f t="shared" si="23"/>
        <v>0.16000000003259629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500354.87</v>
      </c>
      <c r="D1224" s="1">
        <f>BILANCA!E247</f>
        <v>272728.96999999997</v>
      </c>
      <c r="E1224" s="1">
        <v>0</v>
      </c>
      <c r="F1224" s="1">
        <v>0</v>
      </c>
      <c r="G1224" s="2">
        <f t="shared" si="22"/>
        <v>252040.88720999999</v>
      </c>
      <c r="H1224" s="2">
        <f t="shared" si="23"/>
        <v>0.16000000003259629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472567.45</v>
      </c>
      <c r="D1227" s="1">
        <f>BILANCA!E250</f>
        <v>100854.5</v>
      </c>
      <c r="E1227" s="1">
        <v>0</v>
      </c>
      <c r="F1227" s="1">
        <v>0</v>
      </c>
      <c r="G1227" s="2">
        <f t="shared" si="22"/>
        <v>164523.45380000002</v>
      </c>
      <c r="H1227" s="2">
        <f t="shared" si="23"/>
        <v>0.95000000001164153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332569.96000000002</v>
      </c>
      <c r="D1229" s="1">
        <f>BILANCA!E252</f>
        <v>23166.78</v>
      </c>
      <c r="E1229" s="1">
        <v>0</v>
      </c>
      <c r="F1229" s="1">
        <v>0</v>
      </c>
      <c r="G1229" s="2">
        <f t="shared" si="22"/>
        <v>93210.265920000005</v>
      </c>
      <c r="H1229" s="2">
        <f t="shared" si="23"/>
        <v>0.2599999999802094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139997.49</v>
      </c>
      <c r="D1230" s="1">
        <f>BILANCA!E253</f>
        <v>77687.72</v>
      </c>
      <c r="E1230" s="1">
        <v>0</v>
      </c>
      <c r="F1230" s="1">
        <v>0</v>
      </c>
      <c r="G1230" s="2">
        <f t="shared" si="22"/>
        <v>72957.113710000005</v>
      </c>
      <c r="H1230" s="2">
        <f t="shared" si="23"/>
        <v>0.76999999998952262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147378.85</v>
      </c>
      <c r="D1232" s="1">
        <f>BILANCA!E255</f>
        <v>168561.55</v>
      </c>
      <c r="E1232" s="1">
        <v>0</v>
      </c>
      <c r="F1232" s="1">
        <v>0</v>
      </c>
      <c r="G1232" s="2">
        <f t="shared" si="22"/>
        <v>120640.98555</v>
      </c>
      <c r="H1232" s="2">
        <f t="shared" si="23"/>
        <v>0.60000000000582077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3235.52</v>
      </c>
      <c r="D1233" s="1">
        <f>BILANCA!E256</f>
        <v>2578.21</v>
      </c>
      <c r="E1233" s="1">
        <v>0</v>
      </c>
      <c r="F1233" s="1">
        <v>0</v>
      </c>
      <c r="G1233" s="2">
        <f t="shared" si="22"/>
        <v>2097.9850000000001</v>
      </c>
      <c r="H1233" s="2">
        <f t="shared" si="23"/>
        <v>0.69000000000005457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4402761.71</v>
      </c>
      <c r="D1236" s="1">
        <f>BILANCA!E259</f>
        <v>4119094.97</v>
      </c>
      <c r="E1236" s="1">
        <v>0</v>
      </c>
      <c r="F1236" s="1">
        <v>0</v>
      </c>
      <c r="G1236" s="2">
        <f t="shared" si="22"/>
        <v>3198160.7674500002</v>
      </c>
      <c r="H1236" s="2">
        <f t="shared" si="23"/>
        <v>0.31999999983236194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4402761.71</v>
      </c>
      <c r="D1237" s="1">
        <f>BILANCA!E260</f>
        <v>4119094.97</v>
      </c>
      <c r="E1237" s="1">
        <v>0</v>
      </c>
      <c r="F1237" s="1">
        <v>0</v>
      </c>
      <c r="G1237" s="2">
        <f t="shared" si="22"/>
        <v>3210801.7191000003</v>
      </c>
      <c r="H1237" s="2">
        <f t="shared" si="23"/>
        <v>0.31999999983236194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392774.67</v>
      </c>
      <c r="D1240" s="1">
        <f>BILANCA!E264</f>
        <v>449737.57</v>
      </c>
      <c r="E1240" s="1">
        <v>0</v>
      </c>
      <c r="F1240" s="1">
        <v>0</v>
      </c>
      <c r="G1240" s="2">
        <f t="shared" si="22"/>
        <v>332108.20117000001</v>
      </c>
      <c r="H1240" s="2">
        <f t="shared" si="23"/>
        <v>0.76000000000931323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17623.41</v>
      </c>
      <c r="D1241" s="1">
        <f>BILANCA!E265</f>
        <v>1624.87</v>
      </c>
      <c r="E1241" s="1">
        <v>0</v>
      </c>
      <c r="F1241" s="1">
        <v>0</v>
      </c>
      <c r="G1241" s="2">
        <f t="shared" si="22"/>
        <v>5385.2727000000004</v>
      </c>
      <c r="H1241" s="2">
        <f t="shared" si="23"/>
        <v>0.53999999999996362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3235.52</v>
      </c>
      <c r="D1243" s="1">
        <f>BILANCA!E267</f>
        <v>2578</v>
      </c>
      <c r="E1243" s="1">
        <v>0</v>
      </c>
      <c r="F1243" s="1">
        <v>0</v>
      </c>
      <c r="G1243" s="2">
        <f t="shared" si="24"/>
        <v>2181.7952</v>
      </c>
      <c r="H1243" s="2">
        <f t="shared" si="23"/>
        <v>0.48000000000001819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9902.7800000000007</v>
      </c>
      <c r="D1245" s="1">
        <f>BILANCA!E269</f>
        <v>9902.7800000000007</v>
      </c>
      <c r="E1245" s="1">
        <v>0</v>
      </c>
      <c r="F1245" s="1">
        <v>0</v>
      </c>
      <c r="G1245" s="2">
        <f t="shared" si="24"/>
        <v>7783.5850800000007</v>
      </c>
      <c r="H1245" s="2">
        <f t="shared" si="23"/>
        <v>0.43999999999869033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978.33</v>
      </c>
      <c r="D1263" s="1">
        <f>BILANCA!E287</f>
        <v>940.13</v>
      </c>
      <c r="E1263" s="1">
        <v>0</v>
      </c>
      <c r="F1263" s="1">
        <v>0</v>
      </c>
      <c r="G1263" s="2">
        <f t="shared" si="24"/>
        <v>800.40520000000004</v>
      </c>
      <c r="H1263" s="2">
        <f t="shared" si="23"/>
        <v>0.46000000000003638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159759.48000000001</v>
      </c>
      <c r="D1264" s="1">
        <f>BILANCA!E288</f>
        <v>170780.08</v>
      </c>
      <c r="E1264" s="1">
        <v>0</v>
      </c>
      <c r="F1264" s="1">
        <v>0</v>
      </c>
      <c r="G1264" s="2">
        <f t="shared" si="24"/>
        <v>140870.81884000002</v>
      </c>
      <c r="H1264" s="2">
        <f t="shared" si="23"/>
        <v>0.55999999999767169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33213.29</v>
      </c>
      <c r="D1266" s="1">
        <f>BILANCA!E290</f>
        <v>1221.74</v>
      </c>
      <c r="E1266" s="1">
        <v>0</v>
      </c>
      <c r="F1266" s="1">
        <v>0</v>
      </c>
      <c r="G1266" s="2">
        <f t="shared" si="24"/>
        <v>10090.865909999999</v>
      </c>
      <c r="H1266" s="2">
        <f t="shared" si="23"/>
        <v>0.55000000000086402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316424.77</v>
      </c>
      <c r="D1270" s="1">
        <f>BILANCA!E294</f>
        <v>223409.89</v>
      </c>
      <c r="E1270" s="1">
        <v>0</v>
      </c>
      <c r="F1270" s="1">
        <v>0</v>
      </c>
      <c r="G1270" s="2">
        <f t="shared" si="24"/>
        <v>219051.18585000001</v>
      </c>
      <c r="H1270" s="2">
        <f t="shared" si="23"/>
        <v>0.33999999996740371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2469.6</v>
      </c>
      <c r="D1271" s="1">
        <f>BILANCA!E295</f>
        <v>2768.36</v>
      </c>
      <c r="E1271" s="1">
        <v>0</v>
      </c>
      <c r="F1271" s="1">
        <v>0</v>
      </c>
      <c r="G1271" s="2">
        <f t="shared" si="24"/>
        <v>2305.8201600000002</v>
      </c>
      <c r="H1271" s="2">
        <f t="shared" si="23"/>
        <v>0.76000000000021828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4811.34</v>
      </c>
      <c r="D1273" s="1">
        <f>BILANCA!E297</f>
        <v>7403.59</v>
      </c>
      <c r="E1273" s="1">
        <v>0</v>
      </c>
      <c r="F1273" s="1">
        <v>0</v>
      </c>
      <c r="G1273" s="2">
        <f t="shared" si="24"/>
        <v>5689.3707999999997</v>
      </c>
      <c r="H1273" s="2">
        <f t="shared" si="23"/>
        <v>0.75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288.82</v>
      </c>
      <c r="D1275" s="1">
        <f>BILANCA!E299</f>
        <v>288.82</v>
      </c>
      <c r="E1275" s="1">
        <v>0</v>
      </c>
      <c r="F1275" s="1">
        <v>0</v>
      </c>
      <c r="G1275" s="2">
        <f t="shared" si="24"/>
        <v>253.00631999999996</v>
      </c>
      <c r="H1275" s="2">
        <f t="shared" si="23"/>
        <v>0.36000000000001364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837582.25</v>
      </c>
      <c r="D1299" s="6">
        <f>'RAS-funkcijski'!E5</f>
        <v>847036.01</v>
      </c>
      <c r="E1299" s="6">
        <v>0</v>
      </c>
      <c r="F1299" s="6">
        <v>0</v>
      </c>
      <c r="G1299" s="7">
        <f t="shared" si="24"/>
        <v>2531.65427</v>
      </c>
      <c r="H1299" s="7">
        <f t="shared" si="23"/>
        <v>0.26000000000931323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98082.39</v>
      </c>
      <c r="D1300" s="1">
        <f>'RAS-funkcijski'!E6</f>
        <v>157499.01</v>
      </c>
      <c r="E1300" s="1">
        <v>0</v>
      </c>
      <c r="F1300" s="1">
        <v>0</v>
      </c>
      <c r="G1300" s="2">
        <f t="shared" si="24"/>
        <v>826.16082000000006</v>
      </c>
      <c r="H1300" s="2">
        <f t="shared" si="23"/>
        <v>0.40000000000873115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89608.89</v>
      </c>
      <c r="D1301" s="1">
        <f>'RAS-funkcijski'!E7</f>
        <v>152165.20000000001</v>
      </c>
      <c r="E1301" s="1">
        <v>0</v>
      </c>
      <c r="F1301" s="1">
        <v>0</v>
      </c>
      <c r="G1301" s="2">
        <f t="shared" si="24"/>
        <v>1181.8178700000001</v>
      </c>
      <c r="H1301" s="2">
        <f t="shared" si="23"/>
        <v>0.31000000001222361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8473.5</v>
      </c>
      <c r="D1302" s="1">
        <f>'RAS-funkcijski'!E8</f>
        <v>5333.81</v>
      </c>
      <c r="E1302" s="1">
        <v>0</v>
      </c>
      <c r="F1302" s="1">
        <v>0</v>
      </c>
      <c r="G1302" s="2">
        <f t="shared" si="24"/>
        <v>76.564480000000003</v>
      </c>
      <c r="H1302" s="2">
        <f t="shared" si="23"/>
        <v>0.68999999999959982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739499.86</v>
      </c>
      <c r="D1307" s="1">
        <f>'RAS-funkcijski'!E13</f>
        <v>689537</v>
      </c>
      <c r="E1307" s="1">
        <v>0</v>
      </c>
      <c r="F1307" s="1">
        <v>0</v>
      </c>
      <c r="G1307" s="2">
        <f t="shared" si="24"/>
        <v>19067.16474</v>
      </c>
      <c r="H1307" s="2">
        <f t="shared" si="23"/>
        <v>0.14000000001396984</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324344.38</v>
      </c>
      <c r="D1308" s="1">
        <f>'RAS-funkcijski'!E14</f>
        <v>432248.4</v>
      </c>
      <c r="E1308" s="1">
        <v>0</v>
      </c>
      <c r="F1308" s="1">
        <v>0</v>
      </c>
      <c r="G1308" s="2">
        <f t="shared" si="24"/>
        <v>11888.411800000002</v>
      </c>
      <c r="H1308" s="2">
        <f t="shared" si="23"/>
        <v>0.78000000002793968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415155.48</v>
      </c>
      <c r="D1310" s="1">
        <f>'RAS-funkcijski'!E16</f>
        <v>257288.6</v>
      </c>
      <c r="E1310" s="1">
        <v>0</v>
      </c>
      <c r="F1310" s="1">
        <v>0</v>
      </c>
      <c r="G1310" s="2">
        <f t="shared" si="24"/>
        <v>11156.792160000001</v>
      </c>
      <c r="H1310" s="2">
        <f t="shared" si="23"/>
        <v>0.87999999997555278</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481.12</v>
      </c>
      <c r="D1316" s="1">
        <f>'RAS-funkcijski'!E22</f>
        <v>606.25</v>
      </c>
      <c r="E1316" s="1">
        <v>0</v>
      </c>
      <c r="F1316" s="1">
        <v>0</v>
      </c>
      <c r="G1316" s="2">
        <f t="shared" si="24"/>
        <v>30.48516</v>
      </c>
      <c r="H1316" s="2">
        <f t="shared" si="23"/>
        <v>0.37000000000000455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481.12</v>
      </c>
      <c r="D1318" s="1">
        <f>'RAS-funkcijski'!E24</f>
        <v>606.25</v>
      </c>
      <c r="E1318" s="1">
        <v>0</v>
      </c>
      <c r="F1318" s="1">
        <v>0</v>
      </c>
      <c r="G1318" s="2">
        <f t="shared" si="24"/>
        <v>33.872399999999999</v>
      </c>
      <c r="H1318" s="2">
        <f t="shared" si="23"/>
        <v>0.37000000000000455</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60215.950000000004</v>
      </c>
      <c r="D1322" s="1">
        <f>'RAS-funkcijski'!E28</f>
        <v>81483.97</v>
      </c>
      <c r="E1322" s="1">
        <v>0</v>
      </c>
      <c r="F1322" s="1">
        <v>0</v>
      </c>
      <c r="G1322" s="2">
        <f t="shared" si="24"/>
        <v>5356.4133600000005</v>
      </c>
      <c r="H1322" s="2">
        <f t="shared" si="23"/>
        <v>7.9999999994470272E-2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58888.72</v>
      </c>
      <c r="D1324" s="1">
        <f>'RAS-funkcijski'!E30</f>
        <v>79620.570000000007</v>
      </c>
      <c r="E1324" s="1">
        <v>0</v>
      </c>
      <c r="F1324" s="1">
        <v>0</v>
      </c>
      <c r="G1324" s="2">
        <f t="shared" si="24"/>
        <v>5671.3763600000002</v>
      </c>
      <c r="H1324" s="2">
        <f t="shared" si="23"/>
        <v>0.70999999999185093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1327.23</v>
      </c>
      <c r="D1328" s="1">
        <f>'RAS-funkcijski'!E34</f>
        <v>1863.4</v>
      </c>
      <c r="E1328" s="1">
        <v>0</v>
      </c>
      <c r="F1328" s="1">
        <v>0</v>
      </c>
      <c r="G1328" s="2">
        <f t="shared" si="24"/>
        <v>151.62090000000001</v>
      </c>
      <c r="H1328" s="2">
        <f t="shared" si="23"/>
        <v>0.63000000000010914</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123935.29</v>
      </c>
      <c r="D1329" s="1">
        <f>'RAS-funkcijski'!E35</f>
        <v>161076.57</v>
      </c>
      <c r="E1329" s="1">
        <v>0</v>
      </c>
      <c r="F1329" s="1">
        <v>0</v>
      </c>
      <c r="G1329" s="2">
        <f t="shared" si="24"/>
        <v>13828.741330000001</v>
      </c>
      <c r="H1329" s="2">
        <f t="shared" si="23"/>
        <v>0.71999999998661224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20042.25</v>
      </c>
      <c r="D1333" s="1">
        <f>'RAS-funkcijski'!E39</f>
        <v>20017.349999999999</v>
      </c>
      <c r="E1333" s="1">
        <v>0</v>
      </c>
      <c r="F1333" s="1">
        <v>0</v>
      </c>
      <c r="G1333" s="2">
        <f t="shared" si="24"/>
        <v>2102.6932500000003</v>
      </c>
      <c r="H1333" s="2">
        <f t="shared" si="23"/>
        <v>0.59999999999854481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17387.79</v>
      </c>
      <c r="D1334" s="1">
        <f>'RAS-funkcijski'!E40</f>
        <v>17362.89</v>
      </c>
      <c r="E1334" s="1">
        <v>0</v>
      </c>
      <c r="F1334" s="1">
        <v>0</v>
      </c>
      <c r="G1334" s="2">
        <f t="shared" si="24"/>
        <v>1876.0885199999998</v>
      </c>
      <c r="H1334" s="2">
        <f t="shared" si="23"/>
        <v>0.31999999999970896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2654.46</v>
      </c>
      <c r="D1336" s="1">
        <f>'RAS-funkcijski'!E42</f>
        <v>2654.46</v>
      </c>
      <c r="E1336" s="1">
        <v>0</v>
      </c>
      <c r="F1336" s="1">
        <v>0</v>
      </c>
      <c r="G1336" s="2">
        <f t="shared" si="24"/>
        <v>302.60843999999997</v>
      </c>
      <c r="H1336" s="2">
        <f t="shared" si="23"/>
        <v>0.92000000000007276</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29457.53</v>
      </c>
      <c r="D1348" s="1">
        <f>'RAS-funkcijski'!E54</f>
        <v>0</v>
      </c>
      <c r="E1348" s="1">
        <v>0</v>
      </c>
      <c r="F1348" s="1">
        <v>0</v>
      </c>
      <c r="G1348" s="2">
        <f t="shared" si="24"/>
        <v>1472.8765000000001</v>
      </c>
      <c r="H1348" s="2">
        <f t="shared" si="27"/>
        <v>0.47000000000116415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29457.53</v>
      </c>
      <c r="D1349" s="1">
        <f>'RAS-funkcijski'!E55</f>
        <v>0</v>
      </c>
      <c r="E1349" s="1">
        <v>0</v>
      </c>
      <c r="F1349" s="1">
        <v>0</v>
      </c>
      <c r="G1349" s="2">
        <f t="shared" si="24"/>
        <v>1502.3340299999998</v>
      </c>
      <c r="H1349" s="2">
        <f t="shared" si="27"/>
        <v>0.47000000000116415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74435.509999999995</v>
      </c>
      <c r="D1355" s="1">
        <f>'RAS-funkcijski'!E61</f>
        <v>141059.22</v>
      </c>
      <c r="E1355" s="1">
        <v>0</v>
      </c>
      <c r="F1355" s="1">
        <v>0</v>
      </c>
      <c r="G1355" s="2">
        <f t="shared" si="24"/>
        <v>20323.575150000001</v>
      </c>
      <c r="H1355" s="2">
        <f t="shared" si="27"/>
        <v>0.71000000000640284</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63983.59</v>
      </c>
      <c r="D1358" s="1">
        <f>'RAS-funkcijski'!E64</f>
        <v>117185.02</v>
      </c>
      <c r="E1358" s="1">
        <v>0</v>
      </c>
      <c r="F1358" s="1">
        <v>0</v>
      </c>
      <c r="G1358" s="2">
        <f t="shared" si="24"/>
        <v>17901.217799999999</v>
      </c>
      <c r="H1358" s="2">
        <f t="shared" si="27"/>
        <v>0.430000000007567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10451.92</v>
      </c>
      <c r="D1359" s="1">
        <f>'RAS-funkcijski'!E65</f>
        <v>23874.2</v>
      </c>
      <c r="E1359" s="1">
        <v>0</v>
      </c>
      <c r="F1359" s="1">
        <v>0</v>
      </c>
      <c r="G1359" s="2">
        <f t="shared" si="24"/>
        <v>3550.2195200000001</v>
      </c>
      <c r="H1359" s="2">
        <f t="shared" si="27"/>
        <v>0.28000000000065484</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17838.759999999998</v>
      </c>
      <c r="D1369" s="1">
        <f>'RAS-funkcijski'!E75</f>
        <v>16513.38</v>
      </c>
      <c r="E1369" s="1">
        <v>0</v>
      </c>
      <c r="F1369" s="1">
        <v>0</v>
      </c>
      <c r="G1369" s="2">
        <f t="shared" si="24"/>
        <v>3611.4519199999995</v>
      </c>
      <c r="H1369" s="2">
        <f t="shared" si="27"/>
        <v>0.62000000000261934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5748.64</v>
      </c>
      <c r="D1370" s="1">
        <f>'RAS-funkcijski'!E76</f>
        <v>3824.52</v>
      </c>
      <c r="E1370" s="1">
        <v>0</v>
      </c>
      <c r="F1370" s="1">
        <v>0</v>
      </c>
      <c r="G1370" s="2">
        <f t="shared" si="24"/>
        <v>964.63295999999991</v>
      </c>
      <c r="H1370" s="2">
        <f t="shared" si="27"/>
        <v>0.83999999999969077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11343.55</v>
      </c>
      <c r="D1371" s="1">
        <f>'RAS-funkcijski'!E77</f>
        <v>11942.6</v>
      </c>
      <c r="E1371" s="1">
        <v>0</v>
      </c>
      <c r="F1371" s="1">
        <v>0</v>
      </c>
      <c r="G1371" s="2">
        <f t="shared" si="24"/>
        <v>2571.69875</v>
      </c>
      <c r="H1371" s="2">
        <f t="shared" si="27"/>
        <v>0.8500000000003638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746.57</v>
      </c>
      <c r="D1375" s="1">
        <f>'RAS-funkcijski'!E81</f>
        <v>746.26</v>
      </c>
      <c r="E1375" s="1">
        <v>0</v>
      </c>
      <c r="F1375" s="1">
        <v>0</v>
      </c>
      <c r="G1375" s="2">
        <f t="shared" si="24"/>
        <v>172.40993</v>
      </c>
      <c r="H1375" s="2">
        <f t="shared" si="27"/>
        <v>0.68999999999994088</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1726342.6700000002</v>
      </c>
      <c r="D1376" s="1">
        <f>'RAS-funkcijski'!E82</f>
        <v>1859289.15</v>
      </c>
      <c r="E1376" s="1">
        <v>0</v>
      </c>
      <c r="F1376" s="1">
        <v>0</v>
      </c>
      <c r="G1376" s="2">
        <f t="shared" si="24"/>
        <v>424703.83565999998</v>
      </c>
      <c r="H1376" s="2">
        <f t="shared" si="27"/>
        <v>0.4799999997485429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10416.23</v>
      </c>
      <c r="D1379" s="1">
        <f>'RAS-funkcijski'!E85</f>
        <v>11661.7</v>
      </c>
      <c r="E1379" s="1">
        <v>0</v>
      </c>
      <c r="F1379" s="1">
        <v>0</v>
      </c>
      <c r="G1379" s="2">
        <f t="shared" si="24"/>
        <v>2732.91003</v>
      </c>
      <c r="H1379" s="2">
        <f t="shared" si="27"/>
        <v>0.52999999999883585</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238983.11</v>
      </c>
      <c r="D1380" s="1">
        <f>'RAS-funkcijski'!E86</f>
        <v>51657.96</v>
      </c>
      <c r="E1380" s="1">
        <v>0</v>
      </c>
      <c r="F1380" s="1">
        <v>0</v>
      </c>
      <c r="G1380" s="2">
        <f t="shared" si="24"/>
        <v>28068.52046</v>
      </c>
      <c r="H1380" s="2">
        <f t="shared" si="27"/>
        <v>0.14999999998690328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1476943.33</v>
      </c>
      <c r="D1382" s="1">
        <f>'RAS-funkcijski'!E88</f>
        <v>1795969.49</v>
      </c>
      <c r="E1382" s="1">
        <v>0</v>
      </c>
      <c r="F1382" s="1">
        <v>0</v>
      </c>
      <c r="G1382" s="2">
        <f t="shared" si="24"/>
        <v>425786.11404000001</v>
      </c>
      <c r="H1382" s="2">
        <f t="shared" si="27"/>
        <v>0.82000000006519258</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18929.09</v>
      </c>
      <c r="D1383" s="1">
        <f>'RAS-funkcijski'!E89</f>
        <v>13998.42</v>
      </c>
      <c r="E1383" s="1">
        <v>0</v>
      </c>
      <c r="F1383" s="1">
        <v>0</v>
      </c>
      <c r="G1383" s="2">
        <f t="shared" si="24"/>
        <v>3988.7040500000003</v>
      </c>
      <c r="H1383" s="2">
        <f t="shared" si="27"/>
        <v>0.51000000000021828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18929.09</v>
      </c>
      <c r="D1400" s="1">
        <f>'RAS-funkcijski'!E106</f>
        <v>13998.42</v>
      </c>
      <c r="E1400" s="1">
        <v>0</v>
      </c>
      <c r="F1400" s="1">
        <v>0</v>
      </c>
      <c r="G1400" s="2">
        <f t="shared" si="24"/>
        <v>4786.4448599999996</v>
      </c>
      <c r="H1400" s="2">
        <f t="shared" si="27"/>
        <v>0.51000000000021828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124477.48999999999</v>
      </c>
      <c r="D1401" s="1">
        <f>'RAS-funkcijski'!E107</f>
        <v>175989.47</v>
      </c>
      <c r="E1401" s="1">
        <v>0</v>
      </c>
      <c r="F1401" s="1">
        <v>0</v>
      </c>
      <c r="G1401" s="2">
        <f t="shared" si="24"/>
        <v>49075.012289999991</v>
      </c>
      <c r="H1401" s="2">
        <f t="shared" si="27"/>
        <v>0.95999999999185093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59725.26</v>
      </c>
      <c r="D1402" s="1">
        <f>'RAS-funkcijski'!E108</f>
        <v>60000</v>
      </c>
      <c r="E1402" s="1">
        <v>0</v>
      </c>
      <c r="F1402" s="1">
        <v>0</v>
      </c>
      <c r="G1402" s="2">
        <f t="shared" si="24"/>
        <v>18691.427039999999</v>
      </c>
      <c r="H1402" s="2">
        <f t="shared" si="27"/>
        <v>0.26000000000203727</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20789.63</v>
      </c>
      <c r="D1404" s="1">
        <f>'RAS-funkcijski'!E110</f>
        <v>23073.99</v>
      </c>
      <c r="E1404" s="1">
        <v>0</v>
      </c>
      <c r="F1404" s="1">
        <v>0</v>
      </c>
      <c r="G1404" s="2">
        <f t="shared" si="24"/>
        <v>7095.3866600000001</v>
      </c>
      <c r="H1404" s="2">
        <f t="shared" si="27"/>
        <v>0.37999999999738066</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331.81</v>
      </c>
      <c r="D1405" s="1">
        <f>'RAS-funkcijski'!E111</f>
        <v>31981.81</v>
      </c>
      <c r="E1405" s="1">
        <v>0</v>
      </c>
      <c r="F1405" s="1">
        <v>0</v>
      </c>
      <c r="G1405" s="2">
        <f t="shared" si="24"/>
        <v>6879.6110100000005</v>
      </c>
      <c r="H1405" s="2">
        <f t="shared" si="27"/>
        <v>0.37999999999868805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43630.79</v>
      </c>
      <c r="D1407" s="1">
        <f>'RAS-funkcijski'!E113</f>
        <v>60933.67</v>
      </c>
      <c r="E1407" s="1">
        <v>0</v>
      </c>
      <c r="F1407" s="1">
        <v>0</v>
      </c>
      <c r="G1407" s="2">
        <f t="shared" si="24"/>
        <v>18039.296170000001</v>
      </c>
      <c r="H1407" s="2">
        <f t="shared" si="27"/>
        <v>0.54000000000087311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410926.31</v>
      </c>
      <c r="D1408" s="1">
        <f>'RAS-funkcijski'!E114</f>
        <v>423142.70999999996</v>
      </c>
      <c r="E1408" s="1">
        <v>0</v>
      </c>
      <c r="F1408" s="1">
        <v>0</v>
      </c>
      <c r="G1408" s="2">
        <f t="shared" si="24"/>
        <v>138293.29029999999</v>
      </c>
      <c r="H1408" s="2">
        <f t="shared" si="27"/>
        <v>0.6000000000349246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313694.27</v>
      </c>
      <c r="D1409" s="1">
        <f>'RAS-funkcijski'!E115</f>
        <v>305264</v>
      </c>
      <c r="E1409" s="1">
        <v>0</v>
      </c>
      <c r="F1409" s="1">
        <v>0</v>
      </c>
      <c r="G1409" s="2">
        <f t="shared" si="24"/>
        <v>102588.67197000001</v>
      </c>
      <c r="H1409" s="2">
        <f t="shared" si="27"/>
        <v>0.27000000001862645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313694.27</v>
      </c>
      <c r="D1410" s="1">
        <f>'RAS-funkcijski'!E116</f>
        <v>305264</v>
      </c>
      <c r="E1410" s="1">
        <v>0</v>
      </c>
      <c r="F1410" s="1">
        <v>0</v>
      </c>
      <c r="G1410" s="2">
        <f t="shared" si="24"/>
        <v>103512.89423999999</v>
      </c>
      <c r="H1410" s="2">
        <f t="shared" si="27"/>
        <v>0.27000000001862645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97165.68</v>
      </c>
      <c r="D1420" s="1">
        <f>'RAS-funkcijski'!E126</f>
        <v>117693.26</v>
      </c>
      <c r="E1420" s="1">
        <v>0</v>
      </c>
      <c r="F1420" s="1">
        <v>0</v>
      </c>
      <c r="G1420" s="2">
        <f t="shared" si="24"/>
        <v>40571.368399999999</v>
      </c>
      <c r="H1420" s="2">
        <f t="shared" si="27"/>
        <v>0.58000000000174623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66.36</v>
      </c>
      <c r="D1422" s="1">
        <f>'RAS-funkcijski'!E128</f>
        <v>185.45</v>
      </c>
      <c r="E1422" s="1">
        <v>0</v>
      </c>
      <c r="F1422" s="1">
        <v>0</v>
      </c>
      <c r="G1422" s="2">
        <f t="shared" si="24"/>
        <v>54.220239999999997</v>
      </c>
      <c r="H1422" s="2">
        <f t="shared" si="27"/>
        <v>0.80999999999998806</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59347.11</v>
      </c>
      <c r="D1423" s="1">
        <f>'RAS-funkcijski'!E129</f>
        <v>56765.66</v>
      </c>
      <c r="E1423" s="1">
        <v>0</v>
      </c>
      <c r="F1423" s="1">
        <v>0</v>
      </c>
      <c r="G1423" s="2">
        <f t="shared" si="24"/>
        <v>21609.803749999999</v>
      </c>
      <c r="H1423" s="2">
        <f t="shared" si="27"/>
        <v>0.44999999999708962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9582.5499999999993</v>
      </c>
      <c r="D1429" s="1">
        <f>'RAS-funkcijski'!E135</f>
        <v>6105.23</v>
      </c>
      <c r="E1429" s="1">
        <v>0</v>
      </c>
      <c r="F1429" s="1">
        <v>0</v>
      </c>
      <c r="G1429" s="2">
        <f t="shared" si="24"/>
        <v>2854.8843099999999</v>
      </c>
      <c r="H1429" s="2">
        <f t="shared" si="27"/>
        <v>0.68000000000029104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2229.7399999999998</v>
      </c>
      <c r="D1432" s="1">
        <f>'RAS-funkcijski'!E138</f>
        <v>2229.7399999999998</v>
      </c>
      <c r="E1432" s="1">
        <v>0</v>
      </c>
      <c r="F1432" s="1">
        <v>0</v>
      </c>
      <c r="G1432" s="2">
        <f t="shared" si="24"/>
        <v>896.35547999999994</v>
      </c>
      <c r="H1432" s="2">
        <f t="shared" si="27"/>
        <v>0.52000000000043656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47534.82</v>
      </c>
      <c r="D1434" s="1">
        <f>'RAS-funkcijski'!E140</f>
        <v>48430.69</v>
      </c>
      <c r="E1434" s="1">
        <v>0</v>
      </c>
      <c r="F1434" s="1">
        <v>0</v>
      </c>
      <c r="G1434" s="2">
        <f t="shared" si="24"/>
        <v>19637.883200000004</v>
      </c>
      <c r="H1434" s="2">
        <f t="shared" si="27"/>
        <v>0.48999999999796273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3380076.04</v>
      </c>
      <c r="D1435" s="13">
        <f>'RAS-funkcijski'!E141</f>
        <v>3635901.5900000003</v>
      </c>
      <c r="E1435" s="13">
        <v>0</v>
      </c>
      <c r="F1435" s="13">
        <v>0</v>
      </c>
      <c r="G1435" s="14">
        <f t="shared" si="24"/>
        <v>1459307.4531400003</v>
      </c>
      <c r="H1435" s="14">
        <f t="shared" si="27"/>
        <v>0.44999999972060323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352349.18</v>
      </c>
      <c r="D1436" s="6">
        <f>'P-VRIO'!E5</f>
        <v>19481.32</v>
      </c>
      <c r="E1436" s="6">
        <v>0</v>
      </c>
      <c r="F1436" s="6">
        <v>0</v>
      </c>
      <c r="G1436" s="7">
        <f t="shared" si="24"/>
        <v>391.31182000000001</v>
      </c>
      <c r="H1436" s="7">
        <f t="shared" si="27"/>
        <v>0.49999999999272404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24.75</v>
      </c>
      <c r="E1437" s="1">
        <v>0</v>
      </c>
      <c r="F1437" s="1">
        <v>0</v>
      </c>
      <c r="G1437" s="2">
        <f t="shared" si="24"/>
        <v>9.9000000000000005E-2</v>
      </c>
      <c r="H1437" s="2">
        <f t="shared" si="27"/>
        <v>0.25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24.75</v>
      </c>
      <c r="E1445" s="1">
        <v>0</v>
      </c>
      <c r="F1445" s="1">
        <v>0</v>
      </c>
      <c r="G1445" s="2">
        <f t="shared" si="24"/>
        <v>0.495</v>
      </c>
      <c r="H1445" s="2">
        <f t="shared" si="27"/>
        <v>0.25</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24.75</v>
      </c>
      <c r="E1450" s="1">
        <v>0</v>
      </c>
      <c r="F1450" s="1">
        <v>0</v>
      </c>
      <c r="G1450" s="2">
        <f t="shared" si="24"/>
        <v>0.74249999999999994</v>
      </c>
      <c r="H1450" s="2">
        <f t="shared" si="27"/>
        <v>0.25</v>
      </c>
      <c r="I1450" s="10">
        <f t="shared" si="29"/>
        <v>0.18562499999999998</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352349.18</v>
      </c>
      <c r="D1453" s="1">
        <f>'P-VRIO'!E22</f>
        <v>19456.57</v>
      </c>
      <c r="E1453" s="1">
        <v>0</v>
      </c>
      <c r="F1453" s="1">
        <v>0</v>
      </c>
      <c r="G1453" s="2">
        <f t="shared" si="24"/>
        <v>7042.7217599999994</v>
      </c>
      <c r="H1453" s="2">
        <f t="shared" si="27"/>
        <v>0.60999999999330612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352349.18</v>
      </c>
      <c r="D1454" s="1">
        <f>'P-VRIO'!E23</f>
        <v>1003.37</v>
      </c>
      <c r="E1454" s="1">
        <v>0</v>
      </c>
      <c r="F1454" s="1">
        <v>0</v>
      </c>
      <c r="G1454" s="2">
        <f t="shared" si="24"/>
        <v>6732.7624799999994</v>
      </c>
      <c r="H1454" s="2">
        <f t="shared" si="27"/>
        <v>0.54999999999301963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350983.29</v>
      </c>
      <c r="D1455" s="1">
        <f>'P-VRIO'!E24</f>
        <v>1003.37</v>
      </c>
      <c r="E1455" s="1">
        <v>0</v>
      </c>
      <c r="F1455" s="1">
        <v>0</v>
      </c>
      <c r="G1455" s="2">
        <f t="shared" si="24"/>
        <v>7059.8005999999996</v>
      </c>
      <c r="H1455" s="2">
        <f t="shared" si="27"/>
        <v>0.65999999997904979</v>
      </c>
      <c r="I1455" s="10">
        <f t="shared" ref="I1455:I1460" si="30">G1455*H1455</f>
        <v>4659.4683958520955</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1365.89</v>
      </c>
      <c r="D1456" s="1">
        <f>'P-VRIO'!E25</f>
        <v>0</v>
      </c>
      <c r="E1456" s="1">
        <v>0</v>
      </c>
      <c r="F1456" s="1">
        <v>0</v>
      </c>
      <c r="G1456" s="2">
        <f t="shared" si="24"/>
        <v>28.683690000000002</v>
      </c>
      <c r="H1456" s="2">
        <f t="shared" si="27"/>
        <v>0.10999999999989996</v>
      </c>
      <c r="I1456" s="10">
        <f t="shared" si="30"/>
        <v>3.1552058999971306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18453.2</v>
      </c>
      <c r="E1461" s="1">
        <v>0</v>
      </c>
      <c r="F1461" s="1">
        <v>0</v>
      </c>
      <c r="G1461" s="2">
        <f t="shared" si="24"/>
        <v>959.56640000000004</v>
      </c>
      <c r="H1461" s="2">
        <f t="shared" si="27"/>
        <v>0.2000000000007276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18453.2</v>
      </c>
      <c r="E1467" s="1">
        <v>0</v>
      </c>
      <c r="F1467" s="1">
        <v>0</v>
      </c>
      <c r="G1467" s="2">
        <f t="shared" si="24"/>
        <v>1181.0048000000002</v>
      </c>
      <c r="H1467" s="2">
        <f t="shared" si="27"/>
        <v>0.2000000000007276</v>
      </c>
      <c r="I1467" s="10">
        <f t="shared" si="31"/>
        <v>236.20096000085934</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510375.87</v>
      </c>
      <c r="D1480" s="6"/>
      <c r="E1480" s="6">
        <v>0</v>
      </c>
      <c r="F1480" s="6">
        <v>0</v>
      </c>
      <c r="G1480" s="7">
        <f t="shared" ref="G1480:G1580" si="34">B1480/1000*C1480</f>
        <v>510.37587000000002</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3007082</v>
      </c>
      <c r="D1481" s="1">
        <v>0</v>
      </c>
      <c r="E1481" s="1">
        <v>0</v>
      </c>
      <c r="F1481" s="1">
        <v>0</v>
      </c>
      <c r="G1481" s="2">
        <f t="shared" si="34"/>
        <v>6014.1639999999998</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47286.9</v>
      </c>
      <c r="D1482" s="1">
        <v>0</v>
      </c>
      <c r="E1482" s="1">
        <v>0</v>
      </c>
      <c r="F1482" s="1">
        <v>0</v>
      </c>
      <c r="G1482" s="2">
        <f t="shared" si="34"/>
        <v>141.86070000000001</v>
      </c>
      <c r="H1482" s="2">
        <f t="shared" si="35"/>
        <v>9.9999999998544808E-2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2503343.5099999998</v>
      </c>
      <c r="D1483" s="1">
        <v>0</v>
      </c>
      <c r="E1483" s="1">
        <v>0</v>
      </c>
      <c r="F1483" s="1">
        <v>0</v>
      </c>
      <c r="G1483" s="2">
        <f t="shared" si="34"/>
        <v>10013.374039999999</v>
      </c>
      <c r="H1483" s="2">
        <f t="shared" si="35"/>
        <v>0.49000000022351742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397793.18</v>
      </c>
      <c r="D1484" s="1">
        <v>0</v>
      </c>
      <c r="E1484" s="1">
        <v>0</v>
      </c>
      <c r="F1484" s="1">
        <v>0</v>
      </c>
      <c r="G1484" s="2">
        <f t="shared" si="34"/>
        <v>1988.9658999999999</v>
      </c>
      <c r="H1484" s="2">
        <f t="shared" si="35"/>
        <v>0.17999999999301508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1594224.06</v>
      </c>
      <c r="D1485" s="1">
        <v>0</v>
      </c>
      <c r="E1485" s="1">
        <v>0</v>
      </c>
      <c r="F1485" s="1">
        <v>0</v>
      </c>
      <c r="G1485" s="2">
        <f t="shared" si="34"/>
        <v>9565.344360000001</v>
      </c>
      <c r="H1485" s="2">
        <f t="shared" si="35"/>
        <v>6.0000000055879354E-2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12652.91</v>
      </c>
      <c r="D1486" s="1">
        <v>0</v>
      </c>
      <c r="E1486" s="1">
        <v>0</v>
      </c>
      <c r="F1486" s="1">
        <v>0</v>
      </c>
      <c r="G1486" s="2">
        <f t="shared" si="34"/>
        <v>88.570369999999997</v>
      </c>
      <c r="H1486" s="2">
        <f t="shared" si="35"/>
        <v>9.0000000000145519E-2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5640.02</v>
      </c>
      <c r="D1487" s="1">
        <v>0</v>
      </c>
      <c r="E1487" s="1">
        <v>0</v>
      </c>
      <c r="F1487" s="1">
        <v>0</v>
      </c>
      <c r="G1487" s="2">
        <f t="shared" si="34"/>
        <v>45.120160000000006</v>
      </c>
      <c r="H1487" s="2">
        <f t="shared" si="35"/>
        <v>2.0000000000436557E-2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132399.51999999999</v>
      </c>
      <c r="D1489" s="1">
        <v>0</v>
      </c>
      <c r="E1489" s="1">
        <v>0</v>
      </c>
      <c r="F1489" s="1">
        <v>0</v>
      </c>
      <c r="G1489" s="2">
        <f t="shared" si="34"/>
        <v>1323.9951999999998</v>
      </c>
      <c r="H1489" s="2">
        <f t="shared" si="35"/>
        <v>0.48000000001047738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12659.36</v>
      </c>
      <c r="D1490" s="1">
        <v>0</v>
      </c>
      <c r="E1490" s="1">
        <v>0</v>
      </c>
      <c r="F1490" s="1">
        <v>0</v>
      </c>
      <c r="G1490" s="2">
        <f t="shared" si="34"/>
        <v>139.25296</v>
      </c>
      <c r="H1490" s="2">
        <f t="shared" si="35"/>
        <v>0.36000000000058208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347974.46</v>
      </c>
      <c r="D1491" s="1">
        <v>0</v>
      </c>
      <c r="E1491" s="1">
        <v>0</v>
      </c>
      <c r="F1491" s="1">
        <v>0</v>
      </c>
      <c r="G1491" s="2">
        <f t="shared" si="34"/>
        <v>4175.6935200000007</v>
      </c>
      <c r="H1491" s="2">
        <f t="shared" si="35"/>
        <v>0.46000000002095476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454016.85</v>
      </c>
      <c r="D1492" s="1">
        <v>0</v>
      </c>
      <c r="E1492" s="1">
        <v>0</v>
      </c>
      <c r="F1492" s="1">
        <v>0</v>
      </c>
      <c r="G1492" s="2">
        <f t="shared" si="34"/>
        <v>5902.2190499999997</v>
      </c>
      <c r="H1492" s="2">
        <f t="shared" si="35"/>
        <v>0.15000000002328306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2434.7399999999998</v>
      </c>
      <c r="D1493" s="1">
        <v>0</v>
      </c>
      <c r="E1493" s="1">
        <v>0</v>
      </c>
      <c r="F1493" s="1">
        <v>0</v>
      </c>
      <c r="G1493" s="2">
        <f t="shared" si="34"/>
        <v>34.086359999999999</v>
      </c>
      <c r="H1493" s="2">
        <f t="shared" si="35"/>
        <v>0.26000000000021828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2434.7399999999998</v>
      </c>
      <c r="D1497" s="1">
        <v>0</v>
      </c>
      <c r="E1497" s="1">
        <v>0</v>
      </c>
      <c r="F1497" s="1">
        <v>0</v>
      </c>
      <c r="G1497" s="2">
        <f t="shared" si="34"/>
        <v>43.825319999999991</v>
      </c>
      <c r="H1497" s="2">
        <f t="shared" si="35"/>
        <v>0.26000000000021828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3121106.03</v>
      </c>
      <c r="D1499" s="1">
        <v>0</v>
      </c>
      <c r="E1499" s="1">
        <v>0</v>
      </c>
      <c r="F1499" s="1">
        <v>0</v>
      </c>
      <c r="G1499" s="2">
        <f t="shared" si="34"/>
        <v>62422.120599999995</v>
      </c>
      <c r="H1499" s="2">
        <f t="shared" si="35"/>
        <v>2.9999999795109034E-2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47662.15</v>
      </c>
      <c r="D1500" s="1">
        <v>0</v>
      </c>
      <c r="E1500" s="1">
        <v>0</v>
      </c>
      <c r="F1500" s="1">
        <v>0</v>
      </c>
      <c r="G1500" s="2">
        <f t="shared" si="34"/>
        <v>1000.90515</v>
      </c>
      <c r="H1500" s="2">
        <f t="shared" si="35"/>
        <v>0.15000000000145519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2491985.86</v>
      </c>
      <c r="D1501" s="1">
        <v>0</v>
      </c>
      <c r="E1501" s="1">
        <v>0</v>
      </c>
      <c r="F1501" s="1">
        <v>0</v>
      </c>
      <c r="G1501" s="2">
        <f t="shared" si="34"/>
        <v>54823.688919999993</v>
      </c>
      <c r="H1501" s="2">
        <f t="shared" si="35"/>
        <v>0.14000000013038516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391231.42</v>
      </c>
      <c r="D1502" s="1">
        <v>0</v>
      </c>
      <c r="E1502" s="1">
        <v>0</v>
      </c>
      <c r="F1502" s="1">
        <v>0</v>
      </c>
      <c r="G1502" s="2">
        <f t="shared" si="34"/>
        <v>8998.3226599999998</v>
      </c>
      <c r="H1502" s="2">
        <f t="shared" si="35"/>
        <v>0.41999999998370185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1593987.87</v>
      </c>
      <c r="D1503" s="1">
        <v>0</v>
      </c>
      <c r="E1503" s="1">
        <v>0</v>
      </c>
      <c r="F1503" s="1">
        <v>0</v>
      </c>
      <c r="G1503" s="2">
        <f t="shared" si="34"/>
        <v>38255.708880000006</v>
      </c>
      <c r="H1503" s="2">
        <f t="shared" si="35"/>
        <v>0.12999999988824129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13494.44</v>
      </c>
      <c r="D1504" s="1">
        <v>0</v>
      </c>
      <c r="E1504" s="1">
        <v>0</v>
      </c>
      <c r="F1504" s="1">
        <v>0</v>
      </c>
      <c r="G1504" s="2">
        <f t="shared" si="34"/>
        <v>337.36100000000005</v>
      </c>
      <c r="H1504" s="2">
        <f t="shared" si="35"/>
        <v>0.44000000000050932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5640.02</v>
      </c>
      <c r="D1505" s="1">
        <v>0</v>
      </c>
      <c r="E1505" s="1">
        <v>0</v>
      </c>
      <c r="F1505" s="1">
        <v>0</v>
      </c>
      <c r="G1505" s="2">
        <f t="shared" si="34"/>
        <v>146.64052000000001</v>
      </c>
      <c r="H1505" s="2">
        <f t="shared" si="35"/>
        <v>2.0000000000436557E-2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132521.85</v>
      </c>
      <c r="D1507" s="1">
        <v>0</v>
      </c>
      <c r="E1507" s="1">
        <v>0</v>
      </c>
      <c r="F1507" s="1">
        <v>0</v>
      </c>
      <c r="G1507" s="2">
        <f t="shared" si="34"/>
        <v>3710.6118000000001</v>
      </c>
      <c r="H1507" s="2">
        <f t="shared" si="35"/>
        <v>0.14999999999417923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12099.9</v>
      </c>
      <c r="D1508" s="1">
        <v>0</v>
      </c>
      <c r="E1508" s="1">
        <v>0</v>
      </c>
      <c r="F1508" s="1">
        <v>0</v>
      </c>
      <c r="G1508" s="2">
        <f t="shared" si="34"/>
        <v>350.89710000000002</v>
      </c>
      <c r="H1508" s="2">
        <f t="shared" si="35"/>
        <v>0.1000000000003638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343010.36</v>
      </c>
      <c r="D1509" s="1">
        <v>0</v>
      </c>
      <c r="E1509" s="1">
        <v>0</v>
      </c>
      <c r="F1509" s="1">
        <v>0</v>
      </c>
      <c r="G1509" s="2">
        <f t="shared" si="34"/>
        <v>10290.310799999999</v>
      </c>
      <c r="H1509" s="2">
        <f t="shared" si="35"/>
        <v>0.35999999998603016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486008.4</v>
      </c>
      <c r="D1510" s="1">
        <v>0</v>
      </c>
      <c r="E1510" s="1">
        <v>0</v>
      </c>
      <c r="F1510" s="1">
        <v>0</v>
      </c>
      <c r="G1510" s="2">
        <f t="shared" si="34"/>
        <v>15066.260400000001</v>
      </c>
      <c r="H1510" s="2">
        <f t="shared" si="35"/>
        <v>0.40000000002328306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95449.62</v>
      </c>
      <c r="D1511" s="1">
        <v>0</v>
      </c>
      <c r="E1511" s="1">
        <v>0</v>
      </c>
      <c r="F1511" s="1">
        <v>0</v>
      </c>
      <c r="G1511" s="2">
        <f t="shared" si="34"/>
        <v>3054.3878399999999</v>
      </c>
      <c r="H1511" s="2">
        <f t="shared" si="35"/>
        <v>0.38000000000465661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95449.62</v>
      </c>
      <c r="D1515" s="1">
        <v>0</v>
      </c>
      <c r="E1515" s="1">
        <v>0</v>
      </c>
      <c r="F1515" s="1">
        <v>0</v>
      </c>
      <c r="G1515" s="2">
        <f t="shared" si="34"/>
        <v>3436.1863199999998</v>
      </c>
      <c r="H1515" s="2">
        <f t="shared" si="35"/>
        <v>0.38000000000465661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396351.84000000032</v>
      </c>
      <c r="D1517" s="1">
        <v>0</v>
      </c>
      <c r="E1517" s="1">
        <v>0</v>
      </c>
      <c r="F1517" s="1">
        <v>0</v>
      </c>
      <c r="G1517" s="2">
        <f t="shared" si="34"/>
        <v>15061.369920000012</v>
      </c>
      <c r="H1517" s="2">
        <f t="shared" si="35"/>
        <v>0.15999999968335032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940.12999999999988</v>
      </c>
      <c r="D1518" s="1">
        <v>0</v>
      </c>
      <c r="E1518" s="1">
        <v>0</v>
      </c>
      <c r="F1518" s="1">
        <v>0</v>
      </c>
      <c r="G1518" s="2">
        <f t="shared" si="34"/>
        <v>36.665069999999993</v>
      </c>
      <c r="H1518" s="2">
        <f t="shared" si="35"/>
        <v>0.12999999999988177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940.12999999999988</v>
      </c>
      <c r="D1524" s="1">
        <v>0</v>
      </c>
      <c r="E1524" s="1">
        <v>0</v>
      </c>
      <c r="F1524" s="1">
        <v>0</v>
      </c>
      <c r="G1524" s="2">
        <f t="shared" si="34"/>
        <v>42.305849999999992</v>
      </c>
      <c r="H1524" s="2">
        <f t="shared" si="35"/>
        <v>0.12999999999988177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940.12999999999988</v>
      </c>
      <c r="D1530" s="1">
        <v>0</v>
      </c>
      <c r="E1530" s="1">
        <v>0</v>
      </c>
      <c r="F1530" s="1">
        <v>0</v>
      </c>
      <c r="G1530" s="2">
        <f t="shared" si="34"/>
        <v>47.946629999999992</v>
      </c>
      <c r="H1530" s="2">
        <f t="shared" si="35"/>
        <v>0.12999999999988177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674.43</v>
      </c>
      <c r="D1531" s="1">
        <v>0</v>
      </c>
      <c r="E1531" s="1">
        <v>0</v>
      </c>
      <c r="F1531" s="1">
        <v>0</v>
      </c>
      <c r="G1531" s="2">
        <f t="shared" si="34"/>
        <v>35.070359999999994</v>
      </c>
      <c r="H1531" s="2">
        <f t="shared" si="35"/>
        <v>0.42999999999994998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265.7</v>
      </c>
      <c r="D1532" s="1">
        <v>0</v>
      </c>
      <c r="E1532" s="1">
        <v>0</v>
      </c>
      <c r="F1532" s="1">
        <v>0</v>
      </c>
      <c r="G1532" s="2">
        <f t="shared" si="34"/>
        <v>14.082099999999999</v>
      </c>
      <c r="H1532" s="2">
        <f t="shared" si="35"/>
        <v>0.30000000000001137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395411.70999999996</v>
      </c>
      <c r="D1576" s="1">
        <v>0</v>
      </c>
      <c r="E1576" s="1">
        <v>0</v>
      </c>
      <c r="F1576" s="1">
        <v>0</v>
      </c>
      <c r="G1576" s="2">
        <f t="shared" si="34"/>
        <v>38354.935870000001</v>
      </c>
      <c r="H1576" s="2">
        <f t="shared" si="35"/>
        <v>0.2900000000372529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27374.07</v>
      </c>
      <c r="D1577" s="1">
        <v>0</v>
      </c>
      <c r="E1577" s="1">
        <v>0</v>
      </c>
      <c r="F1577" s="1">
        <v>0</v>
      </c>
      <c r="G1577" s="2">
        <f t="shared" si="34"/>
        <v>2682.65886</v>
      </c>
      <c r="H1577" s="2">
        <f t="shared" si="35"/>
        <v>6.9999999999708962E-2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169950.57</v>
      </c>
      <c r="D1578" s="1">
        <v>0</v>
      </c>
      <c r="E1578" s="1">
        <v>0</v>
      </c>
      <c r="F1578" s="1">
        <v>0</v>
      </c>
      <c r="G1578" s="2">
        <f t="shared" si="34"/>
        <v>16825.10643</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1221.74</v>
      </c>
      <c r="D1579" s="1">
        <v>0</v>
      </c>
      <c r="E1579" s="1">
        <v>0</v>
      </c>
      <c r="F1579" s="1">
        <v>0</v>
      </c>
      <c r="G1579" s="2">
        <f t="shared" si="34"/>
        <v>122.17400000000001</v>
      </c>
      <c r="H1579" s="2">
        <f t="shared" si="35"/>
        <v>0.25999999999999091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196865.33</v>
      </c>
      <c r="D1580" s="13">
        <v>0</v>
      </c>
      <c r="E1580" s="13">
        <v>0</v>
      </c>
      <c r="F1580" s="13">
        <v>0</v>
      </c>
      <c r="G1580" s="14">
        <f t="shared" si="34"/>
        <v>19883.39833</v>
      </c>
      <c r="H1580" s="14">
        <f t="shared" si="35"/>
        <v>0.32999999998719431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3315</v>
      </c>
      <c r="B1" s="379"/>
      <c r="C1" s="379"/>
    </row>
    <row r="2" spans="1:17" ht="33" customHeight="1" x14ac:dyDescent="0.2">
      <c r="A2" s="380" t="s">
        <v>3316</v>
      </c>
      <c r="B2" s="381"/>
      <c r="C2" s="378"/>
      <c r="D2" s="4"/>
      <c r="E2" s="4"/>
      <c r="F2" s="4"/>
      <c r="G2" s="4"/>
      <c r="H2" s="4"/>
      <c r="I2" s="4"/>
      <c r="J2" s="4"/>
      <c r="K2" s="4"/>
      <c r="L2" s="4"/>
      <c r="M2" s="4"/>
      <c r="N2" s="4"/>
      <c r="O2" s="4"/>
      <c r="P2" s="4"/>
      <c r="Q2" s="4"/>
    </row>
    <row r="3" spans="1:17" ht="18.75" customHeight="1" x14ac:dyDescent="0.2">
      <c r="A3" s="301" t="s">
        <v>3317</v>
      </c>
      <c r="B3" s="382" t="s">
        <v>3318</v>
      </c>
      <c r="C3" s="378"/>
      <c r="D3" s="4"/>
      <c r="E3" s="4"/>
      <c r="F3" s="4"/>
      <c r="G3" s="4"/>
      <c r="H3" s="4"/>
      <c r="I3" s="4"/>
      <c r="J3" s="4"/>
      <c r="K3" s="4"/>
      <c r="L3" s="4"/>
      <c r="M3" s="4"/>
      <c r="N3" s="4"/>
      <c r="O3" s="4"/>
      <c r="P3" s="4"/>
      <c r="Q3" s="4"/>
    </row>
    <row r="4" spans="1:17" ht="37.5" hidden="1" customHeight="1" x14ac:dyDescent="0.2">
      <c r="A4" s="302" t="s">
        <v>3319</v>
      </c>
      <c r="B4" s="377" t="s">
        <v>3320</v>
      </c>
      <c r="C4" s="378"/>
      <c r="D4" s="4"/>
      <c r="E4" s="4"/>
      <c r="F4" s="4"/>
      <c r="G4" s="4"/>
      <c r="H4" s="4"/>
      <c r="I4" s="4"/>
      <c r="J4" s="4"/>
      <c r="K4" s="4"/>
      <c r="L4" s="4"/>
      <c r="M4" s="4"/>
      <c r="N4" s="4"/>
      <c r="O4" s="4"/>
      <c r="P4" s="4"/>
      <c r="Q4" s="4"/>
    </row>
    <row r="5" spans="1:17" ht="48" hidden="1" customHeight="1" x14ac:dyDescent="0.2">
      <c r="A5" s="302" t="s">
        <v>3319</v>
      </c>
      <c r="B5" s="377" t="s">
        <v>3321</v>
      </c>
      <c r="C5" s="378"/>
      <c r="D5" s="4"/>
      <c r="E5" s="4"/>
      <c r="F5" s="4"/>
      <c r="G5" s="4"/>
      <c r="H5" s="4"/>
      <c r="I5" s="4"/>
      <c r="J5" s="4"/>
      <c r="K5" s="4"/>
      <c r="L5" s="4"/>
      <c r="M5" s="4"/>
      <c r="N5" s="4"/>
      <c r="O5" s="4"/>
      <c r="P5" s="4"/>
      <c r="Q5" s="4"/>
    </row>
    <row r="6" spans="1:17" ht="59.25" hidden="1" customHeight="1" x14ac:dyDescent="0.2">
      <c r="A6" s="302" t="s">
        <v>3319</v>
      </c>
      <c r="B6" s="377" t="s">
        <v>3322</v>
      </c>
      <c r="C6" s="378"/>
      <c r="D6" s="4"/>
      <c r="E6" s="4"/>
      <c r="F6" s="4"/>
      <c r="G6" s="4"/>
      <c r="H6" s="4"/>
      <c r="I6" s="4"/>
      <c r="J6" s="4"/>
      <c r="K6" s="4"/>
      <c r="L6" s="4"/>
      <c r="M6" s="4"/>
      <c r="N6" s="4"/>
      <c r="O6" s="4"/>
      <c r="P6" s="4"/>
      <c r="Q6" s="4"/>
    </row>
    <row r="7" spans="1:17" ht="48" hidden="1" customHeight="1" x14ac:dyDescent="0.2">
      <c r="A7" s="302" t="s">
        <v>3323</v>
      </c>
      <c r="B7" s="377" t="s">
        <v>3324</v>
      </c>
      <c r="C7" s="378"/>
      <c r="D7" s="4"/>
      <c r="E7" s="4"/>
      <c r="F7" s="4"/>
      <c r="G7" s="4"/>
      <c r="H7" s="4"/>
      <c r="I7" s="4"/>
      <c r="J7" s="4"/>
      <c r="K7" s="4"/>
      <c r="L7" s="4"/>
      <c r="M7" s="4"/>
      <c r="N7" s="4"/>
      <c r="O7" s="4"/>
      <c r="P7" s="4"/>
      <c r="Q7" s="4"/>
    </row>
    <row r="8" spans="1:17" ht="41.25" hidden="1" customHeight="1" x14ac:dyDescent="0.2">
      <c r="A8" s="302" t="s">
        <v>3325</v>
      </c>
      <c r="B8" s="377" t="s">
        <v>3326</v>
      </c>
      <c r="C8" s="378"/>
      <c r="D8" s="4"/>
      <c r="E8" s="4"/>
      <c r="F8" s="4"/>
      <c r="G8" s="4"/>
      <c r="H8" s="4"/>
      <c r="I8" s="4"/>
      <c r="J8" s="4"/>
      <c r="K8" s="4"/>
      <c r="L8" s="4"/>
      <c r="M8" s="4"/>
      <c r="N8" s="4"/>
      <c r="O8" s="4"/>
      <c r="P8" s="4"/>
      <c r="Q8" s="4"/>
    </row>
    <row r="9" spans="1:17" ht="59.25" hidden="1" customHeight="1" x14ac:dyDescent="0.2">
      <c r="A9" s="302" t="s">
        <v>3327</v>
      </c>
      <c r="B9" s="377" t="s">
        <v>3328</v>
      </c>
      <c r="C9" s="378"/>
      <c r="D9" s="4"/>
      <c r="E9" s="4"/>
      <c r="F9" s="4"/>
      <c r="G9" s="4"/>
      <c r="H9" s="4"/>
      <c r="I9" s="4"/>
      <c r="J9" s="4"/>
      <c r="K9" s="4"/>
      <c r="L9" s="4"/>
      <c r="M9" s="4"/>
      <c r="N9" s="4"/>
      <c r="O9" s="4"/>
      <c r="P9" s="4"/>
      <c r="Q9" s="4"/>
    </row>
    <row r="10" spans="1:17" ht="61.5" hidden="1" customHeight="1" x14ac:dyDescent="0.2">
      <c r="A10" s="302" t="s">
        <v>3327</v>
      </c>
      <c r="B10" s="377" t="s">
        <v>3329</v>
      </c>
      <c r="C10" s="378"/>
      <c r="D10" s="4"/>
      <c r="E10" s="4"/>
      <c r="F10" s="4"/>
      <c r="G10" s="4"/>
      <c r="H10" s="4"/>
      <c r="I10" s="4"/>
      <c r="J10" s="4"/>
      <c r="K10" s="4"/>
      <c r="L10" s="4"/>
      <c r="M10" s="4"/>
      <c r="N10" s="4"/>
      <c r="O10" s="4"/>
      <c r="P10" s="4"/>
      <c r="Q10" s="4"/>
    </row>
    <row r="11" spans="1:17" ht="43.5" hidden="1" customHeight="1" x14ac:dyDescent="0.2">
      <c r="A11" s="302" t="s">
        <v>3327</v>
      </c>
      <c r="B11" s="377" t="s">
        <v>3330</v>
      </c>
      <c r="C11" s="378"/>
      <c r="D11" s="4"/>
      <c r="E11" s="4"/>
      <c r="F11" s="4"/>
      <c r="G11" s="4"/>
      <c r="H11" s="4"/>
      <c r="I11" s="4"/>
      <c r="J11" s="4"/>
      <c r="K11" s="4"/>
      <c r="L11" s="4"/>
      <c r="M11" s="4"/>
      <c r="N11" s="4"/>
      <c r="O11" s="4"/>
      <c r="P11" s="4"/>
      <c r="Q11" s="4"/>
    </row>
    <row r="12" spans="1:17" ht="27.75" hidden="1" customHeight="1" x14ac:dyDescent="0.2">
      <c r="A12" s="302" t="s">
        <v>3331</v>
      </c>
      <c r="B12" s="377" t="s">
        <v>3332</v>
      </c>
      <c r="C12" s="378"/>
      <c r="D12" s="4"/>
      <c r="E12" s="4"/>
      <c r="F12" s="4"/>
      <c r="G12" s="4"/>
      <c r="H12" s="4"/>
      <c r="I12" s="4"/>
      <c r="J12" s="4"/>
      <c r="K12" s="4"/>
      <c r="L12" s="4"/>
      <c r="M12" s="4"/>
      <c r="N12" s="4"/>
      <c r="O12" s="4"/>
      <c r="P12" s="4"/>
      <c r="Q12" s="4"/>
    </row>
    <row r="13" spans="1:17" ht="27.75" hidden="1" customHeight="1" x14ac:dyDescent="0.2">
      <c r="A13" s="302" t="s">
        <v>3333</v>
      </c>
      <c r="B13" s="377" t="s">
        <v>3334</v>
      </c>
      <c r="C13" s="378"/>
      <c r="D13" s="4"/>
      <c r="E13" s="4"/>
      <c r="F13" s="4"/>
      <c r="G13" s="4"/>
      <c r="H13" s="4"/>
      <c r="I13" s="4"/>
      <c r="J13" s="4"/>
      <c r="K13" s="4"/>
      <c r="L13" s="4"/>
      <c r="M13" s="4"/>
      <c r="N13" s="4"/>
      <c r="O13" s="4"/>
      <c r="P13" s="4"/>
      <c r="Q13" s="4"/>
    </row>
    <row r="14" spans="1:17" ht="45.75" hidden="1" customHeight="1" x14ac:dyDescent="0.2">
      <c r="A14" s="302" t="s">
        <v>3335</v>
      </c>
      <c r="B14" s="377" t="s">
        <v>3336</v>
      </c>
      <c r="C14" s="378"/>
      <c r="D14" s="4"/>
      <c r="E14" s="4"/>
      <c r="F14" s="4"/>
      <c r="G14" s="4"/>
      <c r="H14" s="4"/>
      <c r="I14" s="4"/>
      <c r="J14" s="4"/>
      <c r="K14" s="4"/>
      <c r="L14" s="4"/>
      <c r="M14" s="4"/>
      <c r="N14" s="4"/>
      <c r="O14" s="4"/>
      <c r="P14" s="4"/>
      <c r="Q14" s="4"/>
    </row>
    <row r="15" spans="1:17" ht="45.75" hidden="1" customHeight="1" x14ac:dyDescent="0.2">
      <c r="A15" s="302" t="s">
        <v>3337</v>
      </c>
      <c r="B15" s="377" t="s">
        <v>3338</v>
      </c>
      <c r="C15" s="378"/>
      <c r="D15" s="4"/>
      <c r="E15" s="4"/>
      <c r="F15" s="4"/>
      <c r="G15" s="4"/>
      <c r="H15" s="4"/>
      <c r="I15" s="4"/>
      <c r="J15" s="4"/>
      <c r="K15" s="4"/>
      <c r="L15" s="4"/>
      <c r="M15" s="4"/>
      <c r="N15" s="4"/>
      <c r="O15" s="4"/>
      <c r="P15" s="4"/>
      <c r="Q15" s="4"/>
    </row>
    <row r="16" spans="1:17" ht="51" hidden="1" customHeight="1" x14ac:dyDescent="0.2">
      <c r="A16" s="302" t="s">
        <v>3339</v>
      </c>
      <c r="B16" s="377" t="s">
        <v>3340</v>
      </c>
      <c r="C16" s="378"/>
      <c r="D16" s="4"/>
      <c r="E16" s="4"/>
      <c r="F16" s="4"/>
      <c r="G16" s="4"/>
      <c r="H16" s="4"/>
      <c r="I16" s="4"/>
      <c r="J16" s="4"/>
      <c r="K16" s="4"/>
      <c r="L16" s="4"/>
      <c r="M16" s="4"/>
      <c r="N16" s="4"/>
      <c r="O16" s="4"/>
      <c r="P16" s="4"/>
      <c r="Q16" s="4"/>
    </row>
    <row r="17" spans="1:17" ht="27.75" hidden="1" customHeight="1" x14ac:dyDescent="0.2">
      <c r="A17" s="302" t="s">
        <v>3341</v>
      </c>
      <c r="B17" s="377" t="s">
        <v>3342</v>
      </c>
      <c r="C17" s="378"/>
      <c r="D17" s="4"/>
      <c r="E17" s="4"/>
      <c r="F17" s="4"/>
      <c r="G17" s="4"/>
      <c r="H17" s="4"/>
      <c r="I17" s="4"/>
      <c r="J17" s="4"/>
      <c r="K17" s="4"/>
      <c r="L17" s="4"/>
      <c r="M17" s="4"/>
      <c r="N17" s="4"/>
      <c r="O17" s="4"/>
      <c r="P17" s="4"/>
      <c r="Q17" s="4"/>
    </row>
    <row r="18" spans="1:17" ht="27.75" hidden="1" customHeight="1" x14ac:dyDescent="0.2">
      <c r="A18" s="302" t="s">
        <v>3343</v>
      </c>
      <c r="B18" s="377" t="s">
        <v>3344</v>
      </c>
      <c r="C18" s="378"/>
      <c r="D18" s="4"/>
      <c r="E18" s="4"/>
      <c r="F18" s="4"/>
      <c r="G18" s="4"/>
      <c r="H18" s="4"/>
      <c r="I18" s="4"/>
      <c r="J18" s="4"/>
      <c r="K18" s="4"/>
      <c r="L18" s="4"/>
      <c r="M18" s="4"/>
      <c r="N18" s="4"/>
      <c r="O18" s="4"/>
      <c r="P18" s="4"/>
      <c r="Q18" s="4"/>
    </row>
    <row r="19" spans="1:17" ht="45" hidden="1" customHeight="1" x14ac:dyDescent="0.2">
      <c r="A19" s="302" t="s">
        <v>3343</v>
      </c>
      <c r="B19" s="377" t="s">
        <v>3345</v>
      </c>
      <c r="C19" s="378"/>
      <c r="D19" s="4"/>
      <c r="E19" s="4"/>
      <c r="F19" s="4"/>
      <c r="G19" s="4"/>
      <c r="H19" s="4"/>
      <c r="I19" s="4"/>
      <c r="J19" s="4"/>
      <c r="K19" s="4"/>
      <c r="L19" s="4"/>
      <c r="M19" s="4"/>
      <c r="N19" s="4"/>
      <c r="O19" s="4"/>
      <c r="P19" s="4"/>
      <c r="Q19" s="4"/>
    </row>
    <row r="20" spans="1:17" ht="45" hidden="1" customHeight="1" x14ac:dyDescent="0.2">
      <c r="A20" s="302" t="s">
        <v>3346</v>
      </c>
      <c r="B20" s="377" t="s">
        <v>3347</v>
      </c>
      <c r="C20" s="378"/>
      <c r="D20" s="4"/>
      <c r="E20" s="4"/>
      <c r="F20" s="4"/>
      <c r="G20" s="4"/>
      <c r="H20" s="4"/>
      <c r="I20" s="4"/>
      <c r="J20" s="4"/>
      <c r="K20" s="4"/>
      <c r="L20" s="4"/>
      <c r="M20" s="4"/>
      <c r="N20" s="4"/>
      <c r="O20" s="4"/>
      <c r="P20" s="4"/>
      <c r="Q20" s="4"/>
    </row>
    <row r="21" spans="1:17" ht="30" hidden="1" customHeight="1" x14ac:dyDescent="0.2">
      <c r="A21" s="302" t="s">
        <v>3348</v>
      </c>
      <c r="B21" s="377" t="s">
        <v>3349</v>
      </c>
      <c r="C21" s="378"/>
      <c r="D21" s="4"/>
      <c r="E21" s="4"/>
      <c r="F21" s="4"/>
      <c r="G21" s="4"/>
      <c r="H21" s="4"/>
      <c r="I21" s="4"/>
      <c r="J21" s="4"/>
      <c r="K21" s="4"/>
      <c r="L21" s="4"/>
      <c r="M21" s="4"/>
      <c r="N21" s="4"/>
      <c r="O21" s="4"/>
      <c r="P21" s="4"/>
      <c r="Q21" s="4"/>
    </row>
    <row r="22" spans="1:17" ht="30" hidden="1" customHeight="1" x14ac:dyDescent="0.2">
      <c r="A22" s="302" t="s">
        <v>3350</v>
      </c>
      <c r="B22" s="377" t="s">
        <v>3351</v>
      </c>
      <c r="C22" s="378"/>
      <c r="D22" s="4"/>
      <c r="E22" s="4"/>
      <c r="F22" s="4"/>
      <c r="G22" s="4"/>
      <c r="H22" s="4"/>
      <c r="I22" s="4"/>
      <c r="J22" s="4"/>
      <c r="K22" s="4"/>
      <c r="L22" s="4"/>
      <c r="M22" s="4"/>
      <c r="N22" s="4"/>
      <c r="O22" s="4"/>
      <c r="P22" s="4"/>
      <c r="Q22" s="4"/>
    </row>
    <row r="23" spans="1:17" ht="30" hidden="1" customHeight="1" x14ac:dyDescent="0.2">
      <c r="A23" s="302" t="s">
        <v>3352</v>
      </c>
      <c r="B23" s="377" t="s">
        <v>3353</v>
      </c>
      <c r="C23" s="378"/>
      <c r="D23" s="4"/>
      <c r="E23" s="4"/>
      <c r="F23" s="4"/>
      <c r="G23" s="4"/>
      <c r="H23" s="4"/>
      <c r="I23" s="4"/>
      <c r="J23" s="4"/>
      <c r="K23" s="4"/>
      <c r="L23" s="4"/>
      <c r="M23" s="4"/>
      <c r="N23" s="4"/>
      <c r="O23" s="4"/>
      <c r="P23" s="4"/>
      <c r="Q23" s="4"/>
    </row>
    <row r="24" spans="1:17" ht="30" hidden="1" customHeight="1" x14ac:dyDescent="0.2">
      <c r="A24" s="302" t="s">
        <v>3354</v>
      </c>
      <c r="B24" s="377" t="s">
        <v>3355</v>
      </c>
      <c r="C24" s="378"/>
      <c r="D24" s="4"/>
      <c r="E24" s="4"/>
      <c r="F24" s="4"/>
      <c r="G24" s="4"/>
      <c r="H24" s="4"/>
      <c r="I24" s="4"/>
      <c r="J24" s="4"/>
      <c r="K24" s="4"/>
      <c r="L24" s="4"/>
      <c r="M24" s="4"/>
      <c r="N24" s="4"/>
      <c r="O24" s="4"/>
      <c r="P24" s="4"/>
      <c r="Q24" s="4"/>
    </row>
    <row r="25" spans="1:17" ht="30" hidden="1" customHeight="1" x14ac:dyDescent="0.2">
      <c r="A25" s="302" t="s">
        <v>3356</v>
      </c>
      <c r="B25" s="377" t="s">
        <v>3357</v>
      </c>
      <c r="C25" s="378"/>
      <c r="D25" s="4"/>
      <c r="E25" s="4"/>
      <c r="F25" s="4"/>
      <c r="G25" s="4"/>
      <c r="H25" s="4"/>
      <c r="I25" s="4"/>
      <c r="J25" s="4"/>
      <c r="K25" s="4"/>
      <c r="L25" s="4"/>
      <c r="M25" s="4"/>
      <c r="N25" s="4"/>
      <c r="O25" s="4"/>
      <c r="P25" s="4"/>
      <c r="Q25" s="4"/>
    </row>
    <row r="26" spans="1:17" ht="30" hidden="1" customHeight="1" x14ac:dyDescent="0.2">
      <c r="A26" s="302" t="s">
        <v>3358</v>
      </c>
      <c r="B26" s="377" t="s">
        <v>3359</v>
      </c>
      <c r="C26" s="378"/>
      <c r="D26" s="4"/>
      <c r="E26" s="4"/>
      <c r="F26" s="4"/>
      <c r="G26" s="4"/>
      <c r="H26" s="4"/>
      <c r="I26" s="4"/>
      <c r="J26" s="4"/>
      <c r="K26" s="4"/>
      <c r="L26" s="4"/>
      <c r="M26" s="4"/>
      <c r="N26" s="4"/>
      <c r="O26" s="4"/>
      <c r="P26" s="4"/>
      <c r="Q26" s="4"/>
    </row>
    <row r="27" spans="1:17" ht="70.5" hidden="1" customHeight="1" x14ac:dyDescent="0.2">
      <c r="A27" s="302" t="s">
        <v>3360</v>
      </c>
      <c r="B27" s="377" t="s">
        <v>3361</v>
      </c>
      <c r="C27" s="378"/>
      <c r="D27" s="4"/>
      <c r="E27" s="4"/>
      <c r="F27" s="4"/>
      <c r="G27" s="4"/>
      <c r="H27" s="4"/>
      <c r="I27" s="4"/>
      <c r="J27" s="4"/>
      <c r="K27" s="4"/>
      <c r="L27" s="4"/>
      <c r="M27" s="4"/>
      <c r="N27" s="4"/>
      <c r="O27" s="4"/>
      <c r="P27" s="4"/>
      <c r="Q27" s="4"/>
    </row>
    <row r="28" spans="1:17" ht="48" hidden="1" customHeight="1" x14ac:dyDescent="0.2">
      <c r="A28" s="302" t="s">
        <v>3362</v>
      </c>
      <c r="B28" s="377" t="s">
        <v>3363</v>
      </c>
      <c r="C28" s="378"/>
      <c r="D28" s="4"/>
      <c r="E28" s="4"/>
      <c r="F28" s="4"/>
      <c r="G28" s="4"/>
      <c r="H28" s="4"/>
      <c r="I28" s="4"/>
      <c r="J28" s="4"/>
      <c r="K28" s="4"/>
      <c r="L28" s="4"/>
      <c r="M28" s="4"/>
      <c r="N28" s="4"/>
      <c r="O28" s="4"/>
      <c r="P28" s="4"/>
      <c r="Q28" s="4"/>
    </row>
    <row r="29" spans="1:17" ht="100.5" hidden="1" customHeight="1" x14ac:dyDescent="0.2">
      <c r="A29" s="302" t="s">
        <v>3364</v>
      </c>
      <c r="B29" s="377" t="s">
        <v>3365</v>
      </c>
      <c r="C29" s="378"/>
      <c r="D29" s="4"/>
      <c r="E29" s="4"/>
      <c r="F29" s="4"/>
      <c r="G29" s="4"/>
      <c r="H29" s="4"/>
      <c r="I29" s="4"/>
      <c r="J29" s="4"/>
      <c r="K29" s="4"/>
      <c r="L29" s="4"/>
      <c r="M29" s="4"/>
      <c r="N29" s="4"/>
      <c r="O29" s="4"/>
      <c r="P29" s="4"/>
      <c r="Q29" s="4"/>
    </row>
    <row r="30" spans="1:17" ht="45" hidden="1" customHeight="1" x14ac:dyDescent="0.2">
      <c r="A30" s="302" t="s">
        <v>3366</v>
      </c>
      <c r="B30" s="377" t="s">
        <v>3367</v>
      </c>
      <c r="C30" s="378"/>
      <c r="D30" s="4"/>
      <c r="E30" s="4"/>
      <c r="F30" s="4"/>
      <c r="G30" s="4"/>
      <c r="H30" s="4"/>
      <c r="I30" s="4"/>
      <c r="J30" s="4"/>
      <c r="K30" s="4"/>
      <c r="L30" s="4"/>
      <c r="M30" s="4"/>
      <c r="N30" s="4"/>
      <c r="O30" s="4"/>
      <c r="P30" s="4"/>
      <c r="Q30" s="4"/>
    </row>
    <row r="31" spans="1:17" ht="45" hidden="1" customHeight="1" x14ac:dyDescent="0.2">
      <c r="A31" s="302" t="s">
        <v>3368</v>
      </c>
      <c r="B31" s="377" t="s">
        <v>3369</v>
      </c>
      <c r="C31" s="378"/>
      <c r="D31" s="4"/>
      <c r="E31" s="4"/>
      <c r="F31" s="4"/>
      <c r="G31" s="4"/>
      <c r="H31" s="4"/>
      <c r="I31" s="4"/>
      <c r="J31" s="4"/>
      <c r="K31" s="4"/>
      <c r="L31" s="4"/>
      <c r="M31" s="4"/>
      <c r="N31" s="4"/>
      <c r="O31" s="4"/>
      <c r="P31" s="4"/>
      <c r="Q31" s="4"/>
    </row>
    <row r="32" spans="1:17" ht="45" hidden="1" customHeight="1" x14ac:dyDescent="0.2">
      <c r="A32" s="302" t="s">
        <v>3370</v>
      </c>
      <c r="B32" s="377" t="s">
        <v>3371</v>
      </c>
      <c r="C32" s="378"/>
      <c r="D32" s="4"/>
      <c r="E32" s="4"/>
      <c r="F32" s="4"/>
      <c r="G32" s="4"/>
      <c r="H32" s="4"/>
      <c r="I32" s="4"/>
      <c r="J32" s="4"/>
      <c r="K32" s="4"/>
      <c r="L32" s="4"/>
      <c r="M32" s="4"/>
      <c r="N32" s="4"/>
      <c r="O32" s="4"/>
      <c r="P32" s="4"/>
      <c r="Q32" s="4"/>
    </row>
    <row r="33" spans="1:17" ht="72" hidden="1" customHeight="1" x14ac:dyDescent="0.2">
      <c r="A33" s="302" t="s">
        <v>3372</v>
      </c>
      <c r="B33" s="377" t="s">
        <v>3373</v>
      </c>
      <c r="C33" s="378"/>
      <c r="D33" s="4"/>
      <c r="E33" s="4"/>
      <c r="F33" s="4"/>
      <c r="G33" s="4"/>
      <c r="H33" s="4"/>
      <c r="I33" s="4"/>
      <c r="J33" s="4"/>
      <c r="K33" s="4"/>
      <c r="L33" s="4"/>
      <c r="M33" s="4"/>
      <c r="N33" s="4"/>
      <c r="O33" s="4"/>
      <c r="P33" s="4"/>
      <c r="Q33" s="4"/>
    </row>
    <row r="34" spans="1:17" ht="79.5" hidden="1" customHeight="1" x14ac:dyDescent="0.2">
      <c r="A34" s="302" t="s">
        <v>3374</v>
      </c>
      <c r="B34" s="377" t="s">
        <v>3375</v>
      </c>
      <c r="C34" s="378"/>
      <c r="D34" s="4"/>
      <c r="E34" s="4"/>
      <c r="F34" s="4"/>
      <c r="G34" s="4"/>
      <c r="H34" s="4"/>
      <c r="I34" s="4"/>
      <c r="J34" s="4"/>
      <c r="K34" s="4"/>
      <c r="L34" s="4"/>
      <c r="M34" s="4"/>
      <c r="N34" s="4"/>
      <c r="O34" s="4"/>
      <c r="P34" s="4"/>
      <c r="Q34" s="4"/>
    </row>
    <row r="35" spans="1:17" ht="70.5" hidden="1" customHeight="1" x14ac:dyDescent="0.2">
      <c r="A35" s="302" t="s">
        <v>3376</v>
      </c>
      <c r="B35" s="377" t="s">
        <v>3377</v>
      </c>
      <c r="C35" s="378"/>
      <c r="D35" s="4"/>
      <c r="E35" s="4"/>
      <c r="F35" s="4"/>
      <c r="G35" s="4"/>
      <c r="H35" s="4"/>
      <c r="I35" s="4"/>
      <c r="J35" s="4"/>
      <c r="K35" s="4"/>
      <c r="L35" s="4"/>
      <c r="M35" s="4"/>
      <c r="N35" s="4"/>
      <c r="O35" s="4"/>
      <c r="P35" s="4"/>
      <c r="Q35" s="4"/>
    </row>
    <row r="36" spans="1:17" ht="45.75" hidden="1" customHeight="1" x14ac:dyDescent="0.2">
      <c r="A36" s="302" t="s">
        <v>3378</v>
      </c>
      <c r="B36" s="377" t="s">
        <v>3379</v>
      </c>
      <c r="C36" s="378"/>
      <c r="D36" s="4"/>
      <c r="E36" s="4"/>
      <c r="F36" s="4"/>
      <c r="G36" s="4"/>
      <c r="H36" s="4"/>
      <c r="I36" s="4"/>
      <c r="J36" s="4"/>
      <c r="K36" s="4"/>
      <c r="L36" s="4"/>
      <c r="M36" s="4"/>
      <c r="N36" s="4"/>
      <c r="O36" s="4"/>
      <c r="P36" s="4"/>
      <c r="Q36" s="4"/>
    </row>
    <row r="37" spans="1:17" ht="54.75" hidden="1" customHeight="1" x14ac:dyDescent="0.2">
      <c r="A37" s="302" t="s">
        <v>3380</v>
      </c>
      <c r="B37" s="377" t="s">
        <v>3381</v>
      </c>
      <c r="C37" s="378"/>
      <c r="D37" s="4"/>
      <c r="E37" s="4"/>
      <c r="F37" s="4"/>
      <c r="G37" s="4"/>
      <c r="H37" s="4"/>
      <c r="I37" s="4"/>
      <c r="J37" s="4"/>
      <c r="K37" s="4"/>
      <c r="L37" s="4"/>
      <c r="M37" s="4"/>
      <c r="N37" s="4"/>
      <c r="O37" s="4"/>
      <c r="P37" s="4"/>
      <c r="Q37" s="4"/>
    </row>
    <row r="38" spans="1:17" ht="37.5" hidden="1" customHeight="1" x14ac:dyDescent="0.2">
      <c r="A38" s="302" t="s">
        <v>3382</v>
      </c>
      <c r="B38" s="377" t="s">
        <v>3383</v>
      </c>
      <c r="C38" s="378"/>
      <c r="D38" s="4"/>
      <c r="E38" s="4"/>
      <c r="F38" s="4"/>
      <c r="G38" s="4"/>
      <c r="H38" s="4"/>
      <c r="I38" s="4"/>
      <c r="J38" s="4"/>
      <c r="K38" s="4"/>
      <c r="L38" s="4"/>
      <c r="M38" s="4"/>
      <c r="N38" s="4"/>
      <c r="O38" s="4"/>
      <c r="P38" s="4"/>
      <c r="Q38" s="4"/>
    </row>
    <row r="39" spans="1:17" ht="61.5" hidden="1" customHeight="1" x14ac:dyDescent="0.2">
      <c r="A39" s="302" t="s">
        <v>3384</v>
      </c>
      <c r="B39" s="377" t="s">
        <v>3385</v>
      </c>
      <c r="C39" s="378"/>
      <c r="D39" s="4"/>
      <c r="E39" s="4"/>
      <c r="F39" s="4"/>
      <c r="G39" s="4"/>
      <c r="H39" s="4"/>
      <c r="I39" s="4"/>
      <c r="J39" s="4"/>
      <c r="K39" s="4"/>
      <c r="L39" s="4"/>
      <c r="M39" s="4"/>
      <c r="N39" s="4"/>
      <c r="O39" s="4"/>
      <c r="P39" s="4"/>
      <c r="Q39" s="4"/>
    </row>
    <row r="40" spans="1:17" ht="53.25" hidden="1" customHeight="1" x14ac:dyDescent="0.2">
      <c r="A40" s="302" t="s">
        <v>3386</v>
      </c>
      <c r="B40" s="377" t="s">
        <v>3387</v>
      </c>
      <c r="C40" s="378"/>
      <c r="D40" s="4"/>
      <c r="E40" s="4"/>
      <c r="F40" s="4"/>
      <c r="G40" s="4"/>
      <c r="H40" s="4"/>
      <c r="I40" s="4"/>
      <c r="J40" s="4"/>
      <c r="K40" s="4"/>
      <c r="L40" s="4"/>
      <c r="M40" s="4"/>
      <c r="N40" s="4"/>
      <c r="O40" s="4"/>
      <c r="P40" s="4"/>
      <c r="Q40" s="4"/>
    </row>
    <row r="41" spans="1:17" ht="73.5" hidden="1" customHeight="1" x14ac:dyDescent="0.2">
      <c r="A41" s="302" t="s">
        <v>3388</v>
      </c>
      <c r="B41" s="377" t="s">
        <v>3389</v>
      </c>
      <c r="C41" s="378"/>
      <c r="D41" s="4"/>
      <c r="E41" s="4"/>
      <c r="F41" s="4"/>
      <c r="G41" s="4"/>
      <c r="H41" s="4"/>
      <c r="I41" s="4"/>
      <c r="J41" s="4"/>
      <c r="K41" s="4"/>
      <c r="L41" s="4"/>
      <c r="M41" s="4"/>
      <c r="N41" s="4"/>
      <c r="O41" s="4"/>
      <c r="P41" s="4"/>
      <c r="Q41" s="4"/>
    </row>
    <row r="42" spans="1:17" ht="57.75" hidden="1" customHeight="1" x14ac:dyDescent="0.2">
      <c r="A42" s="302" t="s">
        <v>3390</v>
      </c>
      <c r="B42" s="377" t="s">
        <v>3391</v>
      </c>
      <c r="C42" s="378"/>
      <c r="D42" s="4"/>
      <c r="E42" s="4"/>
      <c r="F42" s="4"/>
      <c r="G42" s="4"/>
      <c r="H42" s="4"/>
      <c r="I42" s="4"/>
      <c r="J42" s="4"/>
      <c r="K42" s="4"/>
      <c r="L42" s="4"/>
      <c r="M42" s="4"/>
      <c r="N42" s="4"/>
      <c r="O42" s="4"/>
      <c r="P42" s="4"/>
      <c r="Q42" s="4"/>
    </row>
    <row r="43" spans="1:17" ht="84" hidden="1" customHeight="1" x14ac:dyDescent="0.2">
      <c r="A43" s="302" t="s">
        <v>3392</v>
      </c>
      <c r="B43" s="377" t="s">
        <v>3393</v>
      </c>
      <c r="C43" s="378"/>
      <c r="D43" s="4"/>
      <c r="E43" s="4"/>
      <c r="F43" s="4"/>
      <c r="G43" s="4"/>
      <c r="H43" s="4"/>
      <c r="I43" s="4"/>
      <c r="J43" s="4"/>
      <c r="K43" s="4"/>
      <c r="L43" s="4"/>
      <c r="M43" s="4"/>
      <c r="N43" s="4"/>
      <c r="O43" s="4"/>
      <c r="P43" s="4"/>
      <c r="Q43" s="4"/>
    </row>
    <row r="44" spans="1:17" ht="48" hidden="1" customHeight="1" x14ac:dyDescent="0.2">
      <c r="A44" s="302" t="s">
        <v>3394</v>
      </c>
      <c r="B44" s="377" t="s">
        <v>3395</v>
      </c>
      <c r="C44" s="378"/>
      <c r="D44" s="4"/>
      <c r="E44" s="4"/>
      <c r="F44" s="4"/>
      <c r="G44" s="4"/>
      <c r="H44" s="4"/>
      <c r="I44" s="4"/>
      <c r="J44" s="4"/>
      <c r="K44" s="4"/>
      <c r="L44" s="4"/>
      <c r="M44" s="4"/>
      <c r="N44" s="4"/>
      <c r="O44" s="4"/>
      <c r="P44" s="4"/>
      <c r="Q44" s="4"/>
    </row>
    <row r="45" spans="1:17" ht="57" hidden="1" customHeight="1" x14ac:dyDescent="0.2">
      <c r="A45" s="302" t="s">
        <v>3396</v>
      </c>
      <c r="B45" s="377" t="s">
        <v>3397</v>
      </c>
      <c r="C45" s="378"/>
      <c r="D45" s="4"/>
      <c r="E45" s="4"/>
      <c r="F45" s="4"/>
      <c r="G45" s="4"/>
      <c r="H45" s="4"/>
      <c r="I45" s="4"/>
      <c r="J45" s="4"/>
      <c r="K45" s="4"/>
      <c r="L45" s="4"/>
      <c r="M45" s="4"/>
      <c r="N45" s="4"/>
      <c r="O45" s="4"/>
      <c r="P45" s="4"/>
      <c r="Q45" s="4"/>
    </row>
    <row r="46" spans="1:17" ht="73.5" hidden="1" customHeight="1" x14ac:dyDescent="0.2">
      <c r="A46" s="302" t="s">
        <v>3398</v>
      </c>
      <c r="B46" s="386" t="s">
        <v>3399</v>
      </c>
      <c r="C46" s="378"/>
      <c r="D46" s="41"/>
      <c r="E46" s="4"/>
      <c r="F46" s="4"/>
      <c r="G46" s="4"/>
      <c r="H46" s="4"/>
      <c r="I46" s="4"/>
      <c r="J46" s="4"/>
      <c r="K46" s="4"/>
      <c r="L46" s="4"/>
      <c r="M46" s="4"/>
      <c r="N46" s="4"/>
      <c r="O46" s="4"/>
      <c r="P46" s="4"/>
      <c r="Q46" s="4"/>
    </row>
    <row r="47" spans="1:17" ht="66" hidden="1" customHeight="1" x14ac:dyDescent="0.2">
      <c r="A47" s="46" t="s">
        <v>3400</v>
      </c>
      <c r="B47" s="387" t="s">
        <v>3401</v>
      </c>
      <c r="C47" s="387"/>
      <c r="D47" s="4"/>
      <c r="E47" s="4"/>
      <c r="F47" s="4"/>
      <c r="G47" s="4"/>
      <c r="H47" s="4"/>
      <c r="I47" s="4"/>
      <c r="J47" s="4"/>
      <c r="K47" s="4"/>
      <c r="L47" s="4"/>
      <c r="M47" s="4"/>
      <c r="N47" s="4"/>
      <c r="O47" s="4"/>
      <c r="P47" s="4"/>
      <c r="Q47" s="4"/>
    </row>
    <row r="48" spans="1:17" ht="123.75" customHeight="1" x14ac:dyDescent="0.2">
      <c r="A48" s="267" t="s">
        <v>3402</v>
      </c>
      <c r="B48" s="385" t="s">
        <v>3403</v>
      </c>
      <c r="C48" s="384"/>
      <c r="D48" s="4"/>
      <c r="E48" s="4"/>
      <c r="F48" s="4"/>
      <c r="G48" s="4"/>
      <c r="H48" s="4"/>
      <c r="I48" s="4"/>
      <c r="J48" s="4"/>
      <c r="K48" s="4"/>
      <c r="L48" s="4"/>
      <c r="M48" s="4"/>
      <c r="N48" s="4"/>
      <c r="O48" s="4"/>
      <c r="P48" s="4"/>
      <c r="Q48" s="4"/>
    </row>
    <row r="49" spans="1:17" ht="34.5" customHeight="1" x14ac:dyDescent="0.2">
      <c r="A49" s="267" t="s">
        <v>3404</v>
      </c>
      <c r="B49" s="383" t="s">
        <v>3405</v>
      </c>
      <c r="C49" s="384"/>
      <c r="D49" s="4"/>
      <c r="E49" s="4"/>
      <c r="F49" s="4"/>
      <c r="G49" s="4"/>
      <c r="H49" s="4"/>
      <c r="I49" s="4"/>
      <c r="J49" s="4"/>
      <c r="K49" s="4"/>
      <c r="L49" s="4"/>
      <c r="M49" s="4"/>
      <c r="N49" s="4"/>
      <c r="O49" s="4"/>
      <c r="P49" s="4"/>
      <c r="Q49" s="4"/>
    </row>
    <row r="50" spans="1:17" ht="34.5" customHeight="1" x14ac:dyDescent="0.2">
      <c r="A50" s="267" t="s">
        <v>3406</v>
      </c>
      <c r="B50" s="383" t="s">
        <v>3407</v>
      </c>
      <c r="C50" s="384"/>
      <c r="D50" s="4"/>
      <c r="E50" s="4"/>
      <c r="F50" s="4"/>
      <c r="G50" s="4"/>
      <c r="H50" s="4"/>
      <c r="I50" s="4"/>
      <c r="J50" s="4"/>
      <c r="K50" s="4"/>
      <c r="L50" s="4"/>
      <c r="M50" s="4"/>
      <c r="N50" s="4"/>
      <c r="O50" s="4"/>
      <c r="P50" s="4"/>
      <c r="Q50" s="4"/>
    </row>
    <row r="51" spans="1:17" ht="31.5" customHeight="1" x14ac:dyDescent="0.2">
      <c r="A51" s="303" t="s">
        <v>3408</v>
      </c>
      <c r="B51" s="377" t="s">
        <v>3409</v>
      </c>
      <c r="C51" s="378"/>
      <c r="D51" s="4"/>
      <c r="E51" s="4"/>
      <c r="F51" s="4"/>
      <c r="G51" s="4"/>
      <c r="H51" s="4"/>
      <c r="I51" s="4"/>
      <c r="J51" s="4"/>
      <c r="K51" s="4"/>
      <c r="L51" s="4"/>
      <c r="M51" s="4"/>
      <c r="N51" s="4"/>
      <c r="O51" s="4"/>
      <c r="P51" s="4"/>
      <c r="Q51" s="4"/>
    </row>
    <row r="52" spans="1:17" ht="31.5" customHeight="1" x14ac:dyDescent="0.2">
      <c r="A52" s="303" t="s">
        <v>3410</v>
      </c>
      <c r="B52" s="377" t="s">
        <v>3411</v>
      </c>
      <c r="C52" s="378"/>
      <c r="D52" s="4"/>
      <c r="E52" s="4"/>
      <c r="F52" s="4"/>
      <c r="G52" s="4"/>
      <c r="H52" s="4"/>
      <c r="I52" s="4"/>
      <c r="J52" s="4"/>
      <c r="K52" s="4"/>
      <c r="L52" s="4"/>
      <c r="M52" s="4"/>
      <c r="N52" s="4"/>
      <c r="O52" s="4"/>
      <c r="P52" s="4"/>
      <c r="Q52" s="4"/>
    </row>
    <row r="53" spans="1:17" ht="31.5" customHeight="1" x14ac:dyDescent="0.2">
      <c r="A53" s="303" t="s">
        <v>3412</v>
      </c>
      <c r="B53" s="375" t="s">
        <v>3413</v>
      </c>
      <c r="C53" s="376"/>
      <c r="D53" s="4"/>
      <c r="E53" s="4"/>
      <c r="F53" s="4"/>
      <c r="G53" s="4"/>
      <c r="H53" s="4"/>
      <c r="I53" s="4"/>
      <c r="J53" s="4"/>
      <c r="K53" s="4"/>
      <c r="L53" s="4"/>
      <c r="M53" s="4"/>
      <c r="N53" s="4"/>
      <c r="O53" s="4"/>
      <c r="P53" s="4"/>
      <c r="Q53" s="4"/>
    </row>
    <row r="54" spans="1:17" ht="31.5" customHeight="1" x14ac:dyDescent="0.2">
      <c r="A54" s="303" t="s">
        <v>3414</v>
      </c>
      <c r="B54" s="375" t="s">
        <v>3415</v>
      </c>
      <c r="C54" s="376"/>
      <c r="D54" s="4"/>
      <c r="E54" s="4"/>
      <c r="F54" s="4"/>
      <c r="G54" s="4"/>
      <c r="H54" s="4"/>
      <c r="I54" s="4"/>
      <c r="J54" s="4"/>
      <c r="K54" s="4"/>
      <c r="L54" s="4"/>
      <c r="M54" s="4"/>
      <c r="N54" s="4"/>
      <c r="O54" s="4"/>
      <c r="P54" s="4"/>
      <c r="Q54" s="4"/>
    </row>
    <row r="55" spans="1:17" ht="54.6" customHeight="1" x14ac:dyDescent="0.2">
      <c r="A55" s="303"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30111</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21"/>
      <c r="F8" s="312" t="s">
        <v>31</v>
      </c>
      <c r="G8" s="313"/>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1"/>
      <c r="F9" s="314" t="s">
        <v>32</v>
      </c>
      <c r="G9" s="315"/>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v>23</v>
      </c>
      <c r="E10" s="321"/>
      <c r="F10" s="312" t="s">
        <v>35</v>
      </c>
      <c r="G10" s="313"/>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2"/>
      <c r="F11" s="325" t="s">
        <v>36</v>
      </c>
      <c r="G11" s="326"/>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30" t="s">
        <v>39</v>
      </c>
      <c r="C15" s="331"/>
      <c r="D15" s="331"/>
      <c r="E15" s="331"/>
      <c r="F15" s="332"/>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0">
        <f>'PR-RAS'!D6</f>
        <v>3329786.3300000005</v>
      </c>
      <c r="I16" s="170">
        <f>'PR-RAS'!E6</f>
        <v>3732003.1699999995</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0">
        <f>'PR-RAS'!D151</f>
        <v>2789846.9499999997</v>
      </c>
      <c r="I17" s="170">
        <f>'PR-RAS'!E151</f>
        <v>3161763.2300000004</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0">
        <f>'PR-RAS'!D645</f>
        <v>27787.420000000333</v>
      </c>
      <c r="I18" s="170">
        <f>'PR-RAS'!E645</f>
        <v>171874.46999999919</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31</v>
      </c>
      <c r="B20" s="333" t="str">
        <f>BILANCA!B7</f>
        <v>Nefinancijska imovina (šifre 01+02+03+04+05+06)</v>
      </c>
      <c r="C20" s="334"/>
      <c r="D20" s="334"/>
      <c r="E20" s="334"/>
      <c r="F20" s="335"/>
      <c r="G20" s="157" t="str">
        <f>BILANCA!C7</f>
        <v>B002</v>
      </c>
      <c r="H20" s="172">
        <f>BILANCA!D7</f>
        <v>10273943.280000001</v>
      </c>
      <c r="I20" s="173">
        <f>BILANCA!E7</f>
        <v>10565787.100000001</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58" t="str">
        <f>BILANCA!C68</f>
        <v>1</v>
      </c>
      <c r="H21" s="174">
        <f>BILANCA!D68</f>
        <v>8365852.8899999997</v>
      </c>
      <c r="I21" s="175">
        <f>BILANCA!E68</f>
        <v>8509431.4299999997</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58" t="str">
        <f>BILANCA!C176</f>
        <v>2</v>
      </c>
      <c r="H22" s="174">
        <f>BILANCA!D176</f>
        <v>510375.87</v>
      </c>
      <c r="I22" s="175">
        <f>BILANCA!E176</f>
        <v>396351.83999999997</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59" t="str">
        <f>BILANCA!C237</f>
        <v>9</v>
      </c>
      <c r="H23" s="176">
        <f>BILANCA!D237</f>
        <v>18129420.300000004</v>
      </c>
      <c r="I23" s="177">
        <f>BILANCA!E237</f>
        <v>18678866.690000001</v>
      </c>
      <c r="J23" s="4"/>
      <c r="K23" s="4"/>
      <c r="L23" s="4"/>
      <c r="M23" s="4"/>
      <c r="N23" s="4"/>
      <c r="O23" s="4"/>
      <c r="P23" s="4"/>
      <c r="Q23" s="4"/>
      <c r="R23" s="4"/>
      <c r="S23" s="4"/>
      <c r="T23" s="4"/>
      <c r="U23" s="4"/>
      <c r="V23" s="4"/>
      <c r="W23" s="4"/>
      <c r="X23" s="4"/>
    </row>
    <row r="24" spans="1:24" ht="12.75" customHeight="1" x14ac:dyDescent="0.2">
      <c r="A24" s="327" t="s">
        <v>43</v>
      </c>
      <c r="B24" s="333" t="str">
        <f>'RAS-funkcijski'!B5</f>
        <v>Opće javne usluge (šifre 011+012+013+014 do 018)</v>
      </c>
      <c r="C24" s="334"/>
      <c r="D24" s="334"/>
      <c r="E24" s="334"/>
      <c r="F24" s="335"/>
      <c r="G24" s="157" t="str">
        <f>'RAS-funkcijski'!C5</f>
        <v>01</v>
      </c>
      <c r="H24" s="172">
        <f>'RAS-funkcijski'!D5</f>
        <v>837582.25</v>
      </c>
      <c r="I24" s="173">
        <f>'RAS-funkcijski'!E5</f>
        <v>847036.01</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58" t="str">
        <f>'RAS-funkcijski'!C35</f>
        <v>04</v>
      </c>
      <c r="H25" s="174">
        <f>'RAS-funkcijski'!D35</f>
        <v>123935.29</v>
      </c>
      <c r="I25" s="175">
        <f>'RAS-funkcijski'!E35</f>
        <v>161076.57</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58" t="str">
        <f>'RAS-funkcijski'!C88</f>
        <v>066</v>
      </c>
      <c r="H26" s="174">
        <f>'RAS-funkcijski'!D88</f>
        <v>1476943.33</v>
      </c>
      <c r="I26" s="175">
        <f>'RAS-funkcijski'!E88</f>
        <v>1795969.49</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58" t="str">
        <f>'RAS-funkcijski'!C114</f>
        <v>09</v>
      </c>
      <c r="H27" s="174">
        <f>'RAS-funkcijski'!D114</f>
        <v>410926.31</v>
      </c>
      <c r="I27" s="175">
        <f>'RAS-funkcijski'!E114</f>
        <v>423142.70999999996</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59" t="str">
        <f>'RAS-funkcijski'!C141</f>
        <v>R1</v>
      </c>
      <c r="H28" s="178">
        <f>'RAS-funkcijski'!D141</f>
        <v>3380076.04</v>
      </c>
      <c r="I28" s="179">
        <f>'RAS-funkcijski'!E141</f>
        <v>3635901.5900000003</v>
      </c>
      <c r="J28" s="4"/>
      <c r="K28" s="4"/>
      <c r="L28" s="4"/>
      <c r="M28" s="4"/>
      <c r="N28" s="4"/>
      <c r="O28" s="4"/>
      <c r="P28" s="4"/>
      <c r="Q28" s="4"/>
      <c r="R28" s="4"/>
      <c r="S28" s="4"/>
      <c r="T28" s="4"/>
      <c r="U28" s="4"/>
      <c r="V28" s="4"/>
      <c r="W28" s="4"/>
      <c r="X28" s="4"/>
    </row>
    <row r="29" spans="1:24" ht="12.75" customHeight="1" x14ac:dyDescent="0.2">
      <c r="A29" s="327" t="s">
        <v>35</v>
      </c>
      <c r="B29" s="343" t="str">
        <f>'P-VRIO'!B5</f>
        <v>Promjene u vrijednosti i obujmu imovine (šifre 91511+91512)</v>
      </c>
      <c r="C29" s="334"/>
      <c r="D29" s="334"/>
      <c r="E29" s="334"/>
      <c r="F29" s="335"/>
      <c r="G29" s="157" t="str">
        <f>'P-VRIO'!C5</f>
        <v>9151</v>
      </c>
      <c r="H29" s="172">
        <f>'P-VRIO'!D5</f>
        <v>352349.18</v>
      </c>
      <c r="I29" s="173">
        <f>'P-VRIO'!E5</f>
        <v>19481.32</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58" t="str">
        <f>'P-VRIO'!C22</f>
        <v>91512</v>
      </c>
      <c r="H30" s="174">
        <f>'P-VRIO'!D22</f>
        <v>352349.18</v>
      </c>
      <c r="I30" s="175">
        <f>'P-VRIO'!E22</f>
        <v>19456.57</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36</v>
      </c>
      <c r="B33" s="333" t="str">
        <f>OBVEZE!B5</f>
        <v>Stanje obveza 1. siječnja (=stanju obveza iz Izvještaja o obvezama na 31. prosinca prethodne godine)</v>
      </c>
      <c r="C33" s="334"/>
      <c r="D33" s="334"/>
      <c r="E33" s="334"/>
      <c r="F33" s="335"/>
      <c r="G33" s="157" t="str">
        <f>OBVEZE!C5</f>
        <v>V001</v>
      </c>
      <c r="H33" s="180" t="s">
        <v>44</v>
      </c>
      <c r="I33" s="181">
        <f>OBVEZE!D5</f>
        <v>510375.87</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58" t="str">
        <f>OBVEZE!C42</f>
        <v>V006</v>
      </c>
      <c r="H34" s="174" t="s">
        <v>44</v>
      </c>
      <c r="I34" s="175">
        <f>OBVEZE!D42</f>
        <v>396351.84000000032</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58" t="str">
        <f>OBVEZE!C43</f>
        <v>V007</v>
      </c>
      <c r="H35" s="174" t="s">
        <v>44</v>
      </c>
      <c r="I35" s="175">
        <f>OBVEZE!D43</f>
        <v>940.12999999999988</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59" t="str">
        <f>OBVEZE!C101</f>
        <v>V009</v>
      </c>
      <c r="H36" s="178" t="s">
        <v>44</v>
      </c>
      <c r="I36" s="179">
        <f>OBVEZE!D101</f>
        <v>395411.70999999996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2" t="s">
        <v>45</v>
      </c>
      <c r="I39" s="34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1025"/>
  <sheetViews>
    <sheetView showGridLines="0" zoomScaleNormal="100" workbookViewId="0">
      <selection activeCell="D23" sqref="D2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0" t="s">
        <v>48</v>
      </c>
      <c r="B2" s="351"/>
      <c r="C2" s="351"/>
      <c r="D2" s="351"/>
      <c r="E2" s="351"/>
      <c r="F2" s="351"/>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54</v>
      </c>
      <c r="B5" s="353"/>
      <c r="C5" s="214"/>
      <c r="D5" s="72"/>
      <c r="E5" s="72"/>
      <c r="F5" s="59"/>
    </row>
    <row r="6" spans="1:25" ht="12.75" customHeight="1" x14ac:dyDescent="0.2">
      <c r="A6" s="53">
        <v>6</v>
      </c>
      <c r="B6" s="85" t="s">
        <v>55</v>
      </c>
      <c r="C6" s="50" t="s">
        <v>56</v>
      </c>
      <c r="D6" s="51">
        <f>D7+D44+D50+D82+D106+D124+D133+D139</f>
        <v>3329786.3300000005</v>
      </c>
      <c r="E6" s="51">
        <f>E7+E44+E50+E82+E106+E124+E133+E139</f>
        <v>3732003.1699999995</v>
      </c>
      <c r="F6" s="52">
        <f t="shared" ref="F6:F131" si="0">IF(D6&lt;&gt;0,IF(E6/D6&gt;=100,"&gt;&gt;100",E6/D6*100),"-")</f>
        <v>112.07935885783995</v>
      </c>
    </row>
    <row r="7" spans="1:25" ht="12.75" customHeight="1" x14ac:dyDescent="0.2">
      <c r="A7" s="53">
        <v>61</v>
      </c>
      <c r="B7" s="294" t="s">
        <v>57</v>
      </c>
      <c r="C7" s="50" t="s">
        <v>58</v>
      </c>
      <c r="D7" s="51">
        <f t="shared" ref="D7:E7" si="1">D8+D17+D23+D29+D37+D40</f>
        <v>1354432.4100000001</v>
      </c>
      <c r="E7" s="51">
        <f t="shared" si="1"/>
        <v>1625239.13</v>
      </c>
      <c r="F7" s="52">
        <f t="shared" si="0"/>
        <v>119.99411103873392</v>
      </c>
    </row>
    <row r="8" spans="1:25" ht="12.75" customHeight="1" x14ac:dyDescent="0.2">
      <c r="A8" s="53">
        <v>611</v>
      </c>
      <c r="B8" s="85" t="s">
        <v>59</v>
      </c>
      <c r="C8" s="50" t="s">
        <v>60</v>
      </c>
      <c r="D8" s="51">
        <f t="shared" ref="D8:E8" si="2">SUM(D9:D14)-D15-D16</f>
        <v>655641.51</v>
      </c>
      <c r="E8" s="51">
        <f t="shared" si="2"/>
        <v>875618.22</v>
      </c>
      <c r="F8" s="52">
        <f t="shared" si="0"/>
        <v>133.55137016873749</v>
      </c>
    </row>
    <row r="9" spans="1:25" ht="12.75" customHeight="1" x14ac:dyDescent="0.2">
      <c r="A9" s="53">
        <v>6111</v>
      </c>
      <c r="B9" s="85" t="s">
        <v>61</v>
      </c>
      <c r="C9" s="50" t="s">
        <v>62</v>
      </c>
      <c r="D9" s="242">
        <v>357631.83</v>
      </c>
      <c r="E9" s="242">
        <v>498621.45</v>
      </c>
      <c r="F9" s="52">
        <f t="shared" si="0"/>
        <v>139.42311846235833</v>
      </c>
    </row>
    <row r="10" spans="1:25" ht="12.75" customHeight="1" x14ac:dyDescent="0.2">
      <c r="A10" s="53">
        <v>6112</v>
      </c>
      <c r="B10" s="85" t="s">
        <v>63</v>
      </c>
      <c r="C10" s="50" t="s">
        <v>64</v>
      </c>
      <c r="D10" s="242">
        <v>81447.740000000005</v>
      </c>
      <c r="E10" s="242">
        <v>106045.6</v>
      </c>
      <c r="F10" s="52">
        <f t="shared" si="0"/>
        <v>130.20078887394541</v>
      </c>
    </row>
    <row r="11" spans="1:25" ht="12.75" customHeight="1" x14ac:dyDescent="0.2">
      <c r="A11" s="53">
        <v>6113</v>
      </c>
      <c r="B11" s="85" t="s">
        <v>65</v>
      </c>
      <c r="C11" s="50" t="s">
        <v>66</v>
      </c>
      <c r="D11" s="242">
        <v>174439.84</v>
      </c>
      <c r="E11" s="242">
        <v>188849.99</v>
      </c>
      <c r="F11" s="52">
        <f t="shared" si="0"/>
        <v>108.26081358478659</v>
      </c>
    </row>
    <row r="12" spans="1:25" ht="12.75" customHeight="1" x14ac:dyDescent="0.2">
      <c r="A12" s="53">
        <v>6114</v>
      </c>
      <c r="B12" s="85" t="s">
        <v>67</v>
      </c>
      <c r="C12" s="50" t="s">
        <v>68</v>
      </c>
      <c r="D12" s="242">
        <v>41684.78</v>
      </c>
      <c r="E12" s="242">
        <v>74726.62</v>
      </c>
      <c r="F12" s="52">
        <f t="shared" si="0"/>
        <v>179.26595750295431</v>
      </c>
    </row>
    <row r="13" spans="1:25" ht="12.75" customHeight="1" x14ac:dyDescent="0.2">
      <c r="A13" s="53">
        <v>6115</v>
      </c>
      <c r="B13" s="85" t="s">
        <v>69</v>
      </c>
      <c r="C13" s="50" t="s">
        <v>70</v>
      </c>
      <c r="D13" s="242">
        <v>102177.45</v>
      </c>
      <c r="E13" s="242">
        <v>65333.59</v>
      </c>
      <c r="F13" s="52">
        <f t="shared" si="0"/>
        <v>63.941300159673197</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101740.13</v>
      </c>
      <c r="E15" s="242">
        <v>57959.03</v>
      </c>
      <c r="F15" s="52">
        <f t="shared" si="0"/>
        <v>56.967717654773978</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566663.09</v>
      </c>
      <c r="E23" s="51">
        <f t="shared" si="4"/>
        <v>601943.94999999995</v>
      </c>
      <c r="F23" s="52">
        <f t="shared" si="0"/>
        <v>106.22607341515749</v>
      </c>
    </row>
    <row r="24" spans="1:6" ht="12.75" customHeight="1" x14ac:dyDescent="0.2">
      <c r="A24" s="53">
        <v>6131</v>
      </c>
      <c r="B24" s="85" t="s">
        <v>91</v>
      </c>
      <c r="C24" s="50" t="s">
        <v>92</v>
      </c>
      <c r="D24" s="242">
        <v>172421.53</v>
      </c>
      <c r="E24" s="242">
        <v>166373.54</v>
      </c>
      <c r="F24" s="52">
        <f t="shared" si="0"/>
        <v>96.492323203488567</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394241.56</v>
      </c>
      <c r="E27" s="242">
        <v>435570.41</v>
      </c>
      <c r="F27" s="52">
        <f t="shared" si="0"/>
        <v>110.48312866862639</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132127.81</v>
      </c>
      <c r="E29" s="51">
        <f t="shared" si="5"/>
        <v>147588.21</v>
      </c>
      <c r="F29" s="52">
        <f t="shared" si="0"/>
        <v>111.70109456896317</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130540.05</v>
      </c>
      <c r="E31" s="242">
        <v>147588.21</v>
      </c>
      <c r="F31" s="52">
        <f t="shared" si="0"/>
        <v>113.05971615607623</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1587.76</v>
      </c>
      <c r="E33" s="242">
        <v>0</v>
      </c>
      <c r="F33" s="52">
        <f t="shared" si="0"/>
        <v>0</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88.75</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88.75</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216109.09999999998</v>
      </c>
      <c r="E50" s="51">
        <f>E51+E54+E59+E62+E65+E68+E71+E74+E77</f>
        <v>302800.81</v>
      </c>
      <c r="F50" s="52">
        <f t="shared" si="0"/>
        <v>140.11478924302588</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14388.61</v>
      </c>
      <c r="E54" s="51">
        <f t="shared" si="11"/>
        <v>0</v>
      </c>
      <c r="F54" s="52">
        <f t="shared" si="0"/>
        <v>0</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14388.61</v>
      </c>
      <c r="E58" s="242"/>
      <c r="F58" s="52">
        <f t="shared" si="0"/>
        <v>0</v>
      </c>
    </row>
    <row r="59" spans="1:6" ht="24" x14ac:dyDescent="0.2">
      <c r="A59" s="53">
        <v>633</v>
      </c>
      <c r="B59" s="86" t="s">
        <v>161</v>
      </c>
      <c r="C59" s="50" t="s">
        <v>162</v>
      </c>
      <c r="D59" s="51">
        <f t="shared" ref="D59:E59" si="12">SUM(D60:D61)</f>
        <v>201720.49</v>
      </c>
      <c r="E59" s="51">
        <f t="shared" si="12"/>
        <v>302800.81</v>
      </c>
      <c r="F59" s="52">
        <f t="shared" si="0"/>
        <v>150.1090989814669</v>
      </c>
    </row>
    <row r="60" spans="1:6" ht="24" x14ac:dyDescent="0.2">
      <c r="A60" s="53">
        <v>6331</v>
      </c>
      <c r="B60" s="86" t="s">
        <v>163</v>
      </c>
      <c r="C60" s="50" t="s">
        <v>164</v>
      </c>
      <c r="D60" s="242">
        <v>102777.89</v>
      </c>
      <c r="E60" s="242">
        <v>213525</v>
      </c>
      <c r="F60" s="52">
        <f t="shared" si="0"/>
        <v>207.75382720933462</v>
      </c>
    </row>
    <row r="61" spans="1:6" ht="24" x14ac:dyDescent="0.2">
      <c r="A61" s="53">
        <v>6332</v>
      </c>
      <c r="B61" s="86" t="s">
        <v>165</v>
      </c>
      <c r="C61" s="50" t="s">
        <v>166</v>
      </c>
      <c r="D61" s="242">
        <v>98942.6</v>
      </c>
      <c r="E61" s="242">
        <v>89275.81</v>
      </c>
      <c r="F61" s="52">
        <f t="shared" si="0"/>
        <v>90.229900972887293</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665406.07999999996</v>
      </c>
      <c r="E82" s="51">
        <f t="shared" si="19"/>
        <v>669925.24</v>
      </c>
      <c r="F82" s="52">
        <f t="shared" si="0"/>
        <v>100.67915820666984</v>
      </c>
    </row>
    <row r="83" spans="1:6" ht="12.75" customHeight="1" x14ac:dyDescent="0.2">
      <c r="A83" s="53">
        <v>641</v>
      </c>
      <c r="B83" s="85" t="s">
        <v>209</v>
      </c>
      <c r="C83" s="50" t="s">
        <v>210</v>
      </c>
      <c r="D83" s="51">
        <f t="shared" ref="D83:E83" si="20">SUM(D84:D90)</f>
        <v>2684.59</v>
      </c>
      <c r="E83" s="51">
        <f t="shared" si="20"/>
        <v>1830.54</v>
      </c>
      <c r="F83" s="52">
        <f t="shared" si="0"/>
        <v>68.186948472578678</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0.8</v>
      </c>
      <c r="E85" s="242">
        <v>0</v>
      </c>
      <c r="F85" s="52">
        <f t="shared" si="0"/>
        <v>0</v>
      </c>
    </row>
    <row r="86" spans="1:6" ht="12.75" customHeight="1" x14ac:dyDescent="0.2">
      <c r="A86" s="53">
        <v>6414</v>
      </c>
      <c r="B86" s="85" t="s">
        <v>215</v>
      </c>
      <c r="C86" s="50" t="s">
        <v>216</v>
      </c>
      <c r="D86" s="242">
        <v>2683.79</v>
      </c>
      <c r="E86" s="242">
        <v>1830.54</v>
      </c>
      <c r="F86" s="52">
        <f t="shared" si="0"/>
        <v>68.207274041560623</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662721.49</v>
      </c>
      <c r="E91" s="51">
        <f t="shared" si="21"/>
        <v>668094.69999999995</v>
      </c>
      <c r="F91" s="52">
        <f t="shared" si="0"/>
        <v>100.81077950256298</v>
      </c>
    </row>
    <row r="92" spans="1:6" ht="12.75" customHeight="1" x14ac:dyDescent="0.2">
      <c r="A92" s="53">
        <v>6421</v>
      </c>
      <c r="B92" s="85" t="s">
        <v>227</v>
      </c>
      <c r="C92" s="50" t="s">
        <v>228</v>
      </c>
      <c r="D92" s="242">
        <v>261842.86</v>
      </c>
      <c r="E92" s="242">
        <v>271046.92</v>
      </c>
      <c r="F92" s="52">
        <f t="shared" si="0"/>
        <v>103.51510825996935</v>
      </c>
    </row>
    <row r="93" spans="1:6" ht="12.75" customHeight="1" x14ac:dyDescent="0.2">
      <c r="A93" s="53">
        <v>6422</v>
      </c>
      <c r="B93" s="85" t="s">
        <v>229</v>
      </c>
      <c r="C93" s="50" t="s">
        <v>230</v>
      </c>
      <c r="D93" s="242">
        <v>333948.64</v>
      </c>
      <c r="E93" s="242">
        <v>339183.86</v>
      </c>
      <c r="F93" s="52">
        <f t="shared" si="0"/>
        <v>101.56767220252789</v>
      </c>
    </row>
    <row r="94" spans="1:6" ht="12.75" customHeight="1" x14ac:dyDescent="0.2">
      <c r="A94" s="53">
        <v>6423</v>
      </c>
      <c r="B94" s="85" t="s">
        <v>231</v>
      </c>
      <c r="C94" s="50" t="s">
        <v>232</v>
      </c>
      <c r="D94" s="242">
        <v>64496.52</v>
      </c>
      <c r="E94" s="242">
        <v>56934.47</v>
      </c>
      <c r="F94" s="52">
        <f t="shared" si="0"/>
        <v>88.275258882184659</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2433.4699999999998</v>
      </c>
      <c r="E97" s="242">
        <v>929.45</v>
      </c>
      <c r="F97" s="52">
        <f t="shared" si="0"/>
        <v>38.194430175839443</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1047497.9100000001</v>
      </c>
      <c r="E106" s="51">
        <f t="shared" si="23"/>
        <v>1083957.73</v>
      </c>
      <c r="F106" s="52">
        <f t="shared" si="0"/>
        <v>103.48065801868758</v>
      </c>
    </row>
    <row r="107" spans="1:6" ht="12.75" customHeight="1" x14ac:dyDescent="0.2">
      <c r="A107" s="53">
        <v>651</v>
      </c>
      <c r="B107" s="85" t="s">
        <v>257</v>
      </c>
      <c r="C107" s="50" t="s">
        <v>258</v>
      </c>
      <c r="D107" s="51">
        <f t="shared" ref="D107:E107" si="24">SUM(D108:D111)</f>
        <v>327466.05</v>
      </c>
      <c r="E107" s="51">
        <f t="shared" si="24"/>
        <v>321952.2</v>
      </c>
      <c r="F107" s="52">
        <f t="shared" si="0"/>
        <v>98.31620713047964</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168821.55</v>
      </c>
      <c r="E109" s="242">
        <v>157702.10999999999</v>
      </c>
      <c r="F109" s="52">
        <f t="shared" si="0"/>
        <v>93.41349490038445</v>
      </c>
    </row>
    <row r="110" spans="1:6" ht="12.75" customHeight="1" x14ac:dyDescent="0.2">
      <c r="A110" s="53">
        <v>6513</v>
      </c>
      <c r="B110" s="85" t="s">
        <v>263</v>
      </c>
      <c r="C110" s="50" t="s">
        <v>264</v>
      </c>
      <c r="D110" s="242">
        <v>5.71</v>
      </c>
      <c r="E110" s="242">
        <v>16.920000000000002</v>
      </c>
      <c r="F110" s="52">
        <f t="shared" si="0"/>
        <v>296.322241681261</v>
      </c>
    </row>
    <row r="111" spans="1:6" ht="12.75" customHeight="1" x14ac:dyDescent="0.2">
      <c r="A111" s="53">
        <v>6514</v>
      </c>
      <c r="B111" s="85" t="s">
        <v>265</v>
      </c>
      <c r="C111" s="50" t="s">
        <v>266</v>
      </c>
      <c r="D111" s="242">
        <v>158638.79</v>
      </c>
      <c r="E111" s="242">
        <v>164233.17000000001</v>
      </c>
      <c r="F111" s="52">
        <f t="shared" si="0"/>
        <v>103.52648932836665</v>
      </c>
    </row>
    <row r="112" spans="1:6" ht="12.75" customHeight="1" x14ac:dyDescent="0.2">
      <c r="A112" s="53">
        <v>652</v>
      </c>
      <c r="B112" s="85" t="s">
        <v>267</v>
      </c>
      <c r="C112" s="50" t="s">
        <v>268</v>
      </c>
      <c r="D112" s="51">
        <f t="shared" ref="D112:E112" si="25">SUM(D113:D119)</f>
        <v>25330.02</v>
      </c>
      <c r="E112" s="51">
        <f t="shared" si="25"/>
        <v>30834.799999999999</v>
      </c>
      <c r="F112" s="52">
        <f t="shared" si="0"/>
        <v>121.73223708469239</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489.22</v>
      </c>
      <c r="E114" s="242">
        <v>415.3</v>
      </c>
      <c r="F114" s="52">
        <f t="shared" si="0"/>
        <v>84.890233432811414</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24840.799999999999</v>
      </c>
      <c r="E117" s="242">
        <v>30419.5</v>
      </c>
      <c r="F117" s="52">
        <f t="shared" si="0"/>
        <v>122.45781134262987</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694701.84000000008</v>
      </c>
      <c r="E120" s="51">
        <f t="shared" si="26"/>
        <v>731170.7300000001</v>
      </c>
      <c r="F120" s="52">
        <f t="shared" si="0"/>
        <v>105.24957440734575</v>
      </c>
    </row>
    <row r="121" spans="1:6" ht="12.75" customHeight="1" x14ac:dyDescent="0.2">
      <c r="A121" s="53">
        <v>6531</v>
      </c>
      <c r="B121" s="85" t="s">
        <v>285</v>
      </c>
      <c r="C121" s="50" t="s">
        <v>286</v>
      </c>
      <c r="D121" s="242">
        <v>160494.66</v>
      </c>
      <c r="E121" s="242">
        <v>62911.18</v>
      </c>
      <c r="F121" s="52">
        <f t="shared" si="0"/>
        <v>39.19830105250854</v>
      </c>
    </row>
    <row r="122" spans="1:6" ht="12.75" customHeight="1" x14ac:dyDescent="0.2">
      <c r="A122" s="53">
        <v>6532</v>
      </c>
      <c r="B122" s="85" t="s">
        <v>287</v>
      </c>
      <c r="C122" s="50" t="s">
        <v>288</v>
      </c>
      <c r="D122" s="242">
        <v>534207.18000000005</v>
      </c>
      <c r="E122" s="242">
        <v>668259.55000000005</v>
      </c>
      <c r="F122" s="52">
        <f t="shared" si="0"/>
        <v>125.09370428154858</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0</v>
      </c>
      <c r="E124" s="51">
        <f t="shared" si="27"/>
        <v>0</v>
      </c>
      <c r="F124" s="52" t="str">
        <f t="shared" si="0"/>
        <v>-</v>
      </c>
    </row>
    <row r="125" spans="1:6" ht="12.75" customHeight="1" x14ac:dyDescent="0.2">
      <c r="A125" s="53">
        <v>661</v>
      </c>
      <c r="B125" s="86" t="s">
        <v>293</v>
      </c>
      <c r="C125" s="50" t="s">
        <v>294</v>
      </c>
      <c r="D125" s="51">
        <f t="shared" ref="D125:E125" si="28">SUM(D126:D127)</f>
        <v>0</v>
      </c>
      <c r="E125" s="51">
        <f t="shared" si="28"/>
        <v>0</v>
      </c>
      <c r="F125" s="52" t="str">
        <f t="shared" si="0"/>
        <v>-</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0</v>
      </c>
      <c r="E127" s="242">
        <v>0</v>
      </c>
      <c r="F127" s="52" t="str">
        <f t="shared" si="0"/>
        <v>-</v>
      </c>
    </row>
    <row r="128" spans="1:6" ht="24" x14ac:dyDescent="0.2">
      <c r="A128" s="53">
        <v>663</v>
      </c>
      <c r="B128" s="231" t="s">
        <v>299</v>
      </c>
      <c r="C128" s="50" t="s">
        <v>300</v>
      </c>
      <c r="D128" s="51">
        <f t="shared" ref="D128:E128" si="29">SUM(D129:D132)</f>
        <v>0</v>
      </c>
      <c r="E128" s="51">
        <f t="shared" si="29"/>
        <v>0</v>
      </c>
      <c r="F128" s="52" t="str">
        <f t="shared" si="0"/>
        <v>-</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0</v>
      </c>
      <c r="E130" s="242">
        <v>0</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46340.83</v>
      </c>
      <c r="E139" s="51">
        <f t="shared" si="33"/>
        <v>50080.26</v>
      </c>
      <c r="F139" s="52">
        <f t="shared" si="31"/>
        <v>108.06940661183668</v>
      </c>
    </row>
    <row r="140" spans="1:6" ht="12.75" customHeight="1" x14ac:dyDescent="0.2">
      <c r="A140" s="53">
        <v>681</v>
      </c>
      <c r="B140" s="85" t="s">
        <v>323</v>
      </c>
      <c r="C140" s="50" t="s">
        <v>324</v>
      </c>
      <c r="D140" s="51">
        <f t="shared" ref="D140:E140" si="34">SUM(D141:D149)</f>
        <v>46340.83</v>
      </c>
      <c r="E140" s="51">
        <f t="shared" si="34"/>
        <v>50080.26</v>
      </c>
      <c r="F140" s="52">
        <f t="shared" si="31"/>
        <v>108.06940661183668</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46340.83</v>
      </c>
      <c r="E149" s="242">
        <v>50080.26</v>
      </c>
      <c r="F149" s="52">
        <f t="shared" si="31"/>
        <v>108.06940661183668</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2789846.9499999997</v>
      </c>
      <c r="E151" s="51">
        <f t="shared" si="35"/>
        <v>3161763.2300000004</v>
      </c>
      <c r="F151" s="52">
        <f t="shared" si="31"/>
        <v>113.3310639137391</v>
      </c>
    </row>
    <row r="152" spans="1:6" ht="12.75" customHeight="1" x14ac:dyDescent="0.2">
      <c r="A152" s="53">
        <v>31</v>
      </c>
      <c r="B152" s="85" t="s">
        <v>346</v>
      </c>
      <c r="C152" s="50" t="s">
        <v>347</v>
      </c>
      <c r="D152" s="51">
        <f t="shared" ref="D152:E152" si="36">D153+D158+D159</f>
        <v>299605.42</v>
      </c>
      <c r="E152" s="51">
        <f t="shared" si="36"/>
        <v>392728.71</v>
      </c>
      <c r="F152" s="52">
        <f t="shared" si="31"/>
        <v>131.08197775594314</v>
      </c>
    </row>
    <row r="153" spans="1:6" ht="12.75" customHeight="1" x14ac:dyDescent="0.2">
      <c r="A153" s="53">
        <v>311</v>
      </c>
      <c r="B153" s="85" t="s">
        <v>348</v>
      </c>
      <c r="C153" s="50" t="s">
        <v>349</v>
      </c>
      <c r="D153" s="51">
        <f t="shared" ref="D153:E153" si="37">SUM(D154:D157)</f>
        <v>240886.46</v>
      </c>
      <c r="E153" s="51">
        <f t="shared" si="37"/>
        <v>314482.27</v>
      </c>
      <c r="F153" s="52">
        <f t="shared" si="31"/>
        <v>130.55207420126479</v>
      </c>
    </row>
    <row r="154" spans="1:6" ht="12.75" customHeight="1" x14ac:dyDescent="0.2">
      <c r="A154" s="53">
        <v>3111</v>
      </c>
      <c r="B154" s="85" t="s">
        <v>350</v>
      </c>
      <c r="C154" s="50" t="s">
        <v>351</v>
      </c>
      <c r="D154" s="242">
        <v>233713.19</v>
      </c>
      <c r="E154" s="242">
        <v>309161.27</v>
      </c>
      <c r="F154" s="52">
        <f t="shared" si="31"/>
        <v>132.28233716719197</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7173.27</v>
      </c>
      <c r="E156" s="242">
        <v>5321</v>
      </c>
      <c r="F156" s="52">
        <f t="shared" si="31"/>
        <v>74.178164212416362</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20910.61</v>
      </c>
      <c r="E158" s="242">
        <v>26356.94</v>
      </c>
      <c r="F158" s="52">
        <f t="shared" si="31"/>
        <v>126.0457729353663</v>
      </c>
    </row>
    <row r="159" spans="1:6" ht="12.75" customHeight="1" x14ac:dyDescent="0.2">
      <c r="A159" s="53">
        <v>313</v>
      </c>
      <c r="B159" s="85" t="s">
        <v>360</v>
      </c>
      <c r="C159" s="50" t="s">
        <v>361</v>
      </c>
      <c r="D159" s="51">
        <f t="shared" ref="D159:E159" si="38">SUM(D160:D162)</f>
        <v>37808.35</v>
      </c>
      <c r="E159" s="51">
        <f t="shared" si="38"/>
        <v>51889.5</v>
      </c>
      <c r="F159" s="52">
        <f t="shared" si="31"/>
        <v>137.2434925089299</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37808.35</v>
      </c>
      <c r="E161" s="242">
        <v>51889.5</v>
      </c>
      <c r="F161" s="52">
        <f t="shared" si="31"/>
        <v>137.2434925089299</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1133244.8</v>
      </c>
      <c r="E163" s="51">
        <f t="shared" si="39"/>
        <v>1734467.16</v>
      </c>
      <c r="F163" s="52">
        <f t="shared" si="31"/>
        <v>153.05317615399602</v>
      </c>
    </row>
    <row r="164" spans="1:6" ht="12.75" customHeight="1" x14ac:dyDescent="0.2">
      <c r="A164" s="53">
        <v>321</v>
      </c>
      <c r="B164" s="85" t="s">
        <v>369</v>
      </c>
      <c r="C164" s="50" t="s">
        <v>370</v>
      </c>
      <c r="D164" s="51">
        <f t="shared" ref="D164:E164" si="40">SUM(D165:D168)</f>
        <v>24738.999999999996</v>
      </c>
      <c r="E164" s="51">
        <f t="shared" si="40"/>
        <v>39519.69</v>
      </c>
      <c r="F164" s="52">
        <f t="shared" si="31"/>
        <v>159.74651360200497</v>
      </c>
    </row>
    <row r="165" spans="1:6" ht="12.75" customHeight="1" x14ac:dyDescent="0.2">
      <c r="A165" s="53">
        <v>3211</v>
      </c>
      <c r="B165" s="85" t="s">
        <v>371</v>
      </c>
      <c r="C165" s="50" t="s">
        <v>372</v>
      </c>
      <c r="D165" s="242">
        <v>2896.01</v>
      </c>
      <c r="E165" s="242">
        <v>6077.89</v>
      </c>
      <c r="F165" s="52">
        <f t="shared" si="31"/>
        <v>209.87116757193519</v>
      </c>
    </row>
    <row r="166" spans="1:6" ht="12.75" customHeight="1" x14ac:dyDescent="0.2">
      <c r="A166" s="53">
        <v>3212</v>
      </c>
      <c r="B166" s="85" t="s">
        <v>373</v>
      </c>
      <c r="C166" s="50" t="s">
        <v>374</v>
      </c>
      <c r="D166" s="242">
        <v>20539.12</v>
      </c>
      <c r="E166" s="242">
        <v>28416.2</v>
      </c>
      <c r="F166" s="52">
        <f t="shared" si="31"/>
        <v>138.35159442079313</v>
      </c>
    </row>
    <row r="167" spans="1:6" ht="12.75" customHeight="1" x14ac:dyDescent="0.2">
      <c r="A167" s="53">
        <v>3213</v>
      </c>
      <c r="B167" s="85" t="s">
        <v>375</v>
      </c>
      <c r="C167" s="50" t="s">
        <v>376</v>
      </c>
      <c r="D167" s="242">
        <v>776.43</v>
      </c>
      <c r="E167" s="242">
        <v>4409.2</v>
      </c>
      <c r="F167" s="52">
        <f t="shared" si="31"/>
        <v>567.88119985059825</v>
      </c>
    </row>
    <row r="168" spans="1:6" ht="12.75" customHeight="1" x14ac:dyDescent="0.2">
      <c r="A168" s="53">
        <v>3214</v>
      </c>
      <c r="B168" s="85" t="s">
        <v>377</v>
      </c>
      <c r="C168" s="50" t="s">
        <v>378</v>
      </c>
      <c r="D168" s="242">
        <v>527.44000000000005</v>
      </c>
      <c r="E168" s="242">
        <v>616.4</v>
      </c>
      <c r="F168" s="52">
        <f t="shared" si="31"/>
        <v>116.86637342636128</v>
      </c>
    </row>
    <row r="169" spans="1:6" ht="12.75" customHeight="1" x14ac:dyDescent="0.2">
      <c r="A169" s="53">
        <v>322</v>
      </c>
      <c r="B169" s="85" t="s">
        <v>379</v>
      </c>
      <c r="C169" s="50" t="s">
        <v>380</v>
      </c>
      <c r="D169" s="51">
        <f t="shared" ref="D169:E169" si="41">SUM(D170:D176)</f>
        <v>84712.99000000002</v>
      </c>
      <c r="E169" s="51">
        <f t="shared" si="41"/>
        <v>77101.460000000006</v>
      </c>
      <c r="F169" s="52">
        <f t="shared" si="31"/>
        <v>91.014919907796894</v>
      </c>
    </row>
    <row r="170" spans="1:6" ht="12.75" customHeight="1" x14ac:dyDescent="0.2">
      <c r="A170" s="53">
        <v>3221</v>
      </c>
      <c r="B170" s="85" t="s">
        <v>381</v>
      </c>
      <c r="C170" s="50" t="s">
        <v>382</v>
      </c>
      <c r="D170" s="242">
        <v>12478.6</v>
      </c>
      <c r="E170" s="242">
        <v>34296.9</v>
      </c>
      <c r="F170" s="52">
        <f t="shared" si="31"/>
        <v>274.84573589986059</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71601.570000000007</v>
      </c>
      <c r="E172" s="242">
        <v>41241.86</v>
      </c>
      <c r="F172" s="52">
        <f t="shared" si="31"/>
        <v>57.599100131463587</v>
      </c>
    </row>
    <row r="173" spans="1:6" ht="12.75" customHeight="1" x14ac:dyDescent="0.2">
      <c r="A173" s="53">
        <v>3224</v>
      </c>
      <c r="B173" s="85" t="s">
        <v>387</v>
      </c>
      <c r="C173" s="50" t="s">
        <v>388</v>
      </c>
      <c r="D173" s="242">
        <v>0</v>
      </c>
      <c r="E173" s="242">
        <v>0</v>
      </c>
      <c r="F173" s="52" t="str">
        <f t="shared" si="31"/>
        <v>-</v>
      </c>
    </row>
    <row r="174" spans="1:6" ht="12.75" customHeight="1" x14ac:dyDescent="0.2">
      <c r="A174" s="53">
        <v>3225</v>
      </c>
      <c r="B174" s="85" t="s">
        <v>389</v>
      </c>
      <c r="C174" s="50" t="s">
        <v>390</v>
      </c>
      <c r="D174" s="242"/>
      <c r="E174" s="242">
        <v>403.04</v>
      </c>
      <c r="F174" s="52" t="str">
        <f t="shared" si="31"/>
        <v>-</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632.82000000000005</v>
      </c>
      <c r="E176" s="242">
        <v>1159.6600000000001</v>
      </c>
      <c r="F176" s="52">
        <f t="shared" si="31"/>
        <v>183.25274169590088</v>
      </c>
    </row>
    <row r="177" spans="1:6" ht="12.75" customHeight="1" x14ac:dyDescent="0.2">
      <c r="A177" s="53">
        <v>323</v>
      </c>
      <c r="B177" s="85" t="s">
        <v>395</v>
      </c>
      <c r="C177" s="50" t="s">
        <v>396</v>
      </c>
      <c r="D177" s="51">
        <f t="shared" ref="D177:E177" si="42">SUM(D178:D186)</f>
        <v>894711.25000000012</v>
      </c>
      <c r="E177" s="51">
        <f t="shared" si="42"/>
        <v>1481512.04</v>
      </c>
      <c r="F177" s="52">
        <f t="shared" si="31"/>
        <v>165.58549364389904</v>
      </c>
    </row>
    <row r="178" spans="1:6" ht="12.75" customHeight="1" x14ac:dyDescent="0.2">
      <c r="A178" s="53">
        <v>3231</v>
      </c>
      <c r="B178" s="85" t="s">
        <v>397</v>
      </c>
      <c r="C178" s="50" t="s">
        <v>398</v>
      </c>
      <c r="D178" s="242">
        <v>22448.47</v>
      </c>
      <c r="E178" s="242">
        <v>36820.61</v>
      </c>
      <c r="F178" s="52">
        <f t="shared" si="31"/>
        <v>164.02280422674684</v>
      </c>
    </row>
    <row r="179" spans="1:6" ht="12.75" customHeight="1" x14ac:dyDescent="0.2">
      <c r="A179" s="53">
        <v>3232</v>
      </c>
      <c r="B179" s="85" t="s">
        <v>399</v>
      </c>
      <c r="C179" s="50" t="s">
        <v>400</v>
      </c>
      <c r="D179" s="242">
        <v>301380.05</v>
      </c>
      <c r="E179" s="242">
        <v>704642.37</v>
      </c>
      <c r="F179" s="52">
        <f t="shared" si="31"/>
        <v>233.80524689673391</v>
      </c>
    </row>
    <row r="180" spans="1:6" ht="12.75" customHeight="1" x14ac:dyDescent="0.2">
      <c r="A180" s="53">
        <v>3233</v>
      </c>
      <c r="B180" s="85" t="s">
        <v>401</v>
      </c>
      <c r="C180" s="50" t="s">
        <v>402</v>
      </c>
      <c r="D180" s="242">
        <v>41165.699999999997</v>
      </c>
      <c r="E180" s="242">
        <v>41041.64</v>
      </c>
      <c r="F180" s="52">
        <f t="shared" si="31"/>
        <v>99.698632599469946</v>
      </c>
    </row>
    <row r="181" spans="1:6" ht="12.75" customHeight="1" x14ac:dyDescent="0.2">
      <c r="A181" s="53">
        <v>3234</v>
      </c>
      <c r="B181" s="85" t="s">
        <v>403</v>
      </c>
      <c r="C181" s="50" t="s">
        <v>404</v>
      </c>
      <c r="D181" s="242">
        <v>344901.85</v>
      </c>
      <c r="E181" s="242">
        <v>391440.89</v>
      </c>
      <c r="F181" s="52">
        <f t="shared" si="31"/>
        <v>113.49341559055135</v>
      </c>
    </row>
    <row r="182" spans="1:6" ht="12.75" customHeight="1" x14ac:dyDescent="0.2">
      <c r="A182" s="53">
        <v>3235</v>
      </c>
      <c r="B182" s="85" t="s">
        <v>405</v>
      </c>
      <c r="C182" s="50" t="s">
        <v>406</v>
      </c>
      <c r="D182" s="242">
        <v>25583.65</v>
      </c>
      <c r="E182" s="242">
        <v>34077.440000000002</v>
      </c>
      <c r="F182" s="52">
        <f t="shared" si="31"/>
        <v>133.20007113918459</v>
      </c>
    </row>
    <row r="183" spans="1:6" ht="12.75" customHeight="1" x14ac:dyDescent="0.2">
      <c r="A183" s="53">
        <v>3236</v>
      </c>
      <c r="B183" s="85" t="s">
        <v>407</v>
      </c>
      <c r="C183" s="50" t="s">
        <v>408</v>
      </c>
      <c r="D183" s="242">
        <v>5974.12</v>
      </c>
      <c r="E183" s="242">
        <v>43023.86</v>
      </c>
      <c r="F183" s="52">
        <f t="shared" si="31"/>
        <v>720.17066948772367</v>
      </c>
    </row>
    <row r="184" spans="1:6" ht="12.75" customHeight="1" x14ac:dyDescent="0.2">
      <c r="A184" s="53">
        <v>3237</v>
      </c>
      <c r="B184" s="85" t="s">
        <v>409</v>
      </c>
      <c r="C184" s="50" t="s">
        <v>410</v>
      </c>
      <c r="D184" s="242">
        <v>41815.78</v>
      </c>
      <c r="E184" s="242">
        <v>83934.66</v>
      </c>
      <c r="F184" s="52">
        <f t="shared" si="31"/>
        <v>200.72484597919734</v>
      </c>
    </row>
    <row r="185" spans="1:6" ht="12.75" customHeight="1" x14ac:dyDescent="0.2">
      <c r="A185" s="53">
        <v>3238</v>
      </c>
      <c r="B185" s="85" t="s">
        <v>411</v>
      </c>
      <c r="C185" s="50" t="s">
        <v>412</v>
      </c>
      <c r="D185" s="242">
        <v>31280.11</v>
      </c>
      <c r="E185" s="242">
        <v>30976.51</v>
      </c>
      <c r="F185" s="52">
        <f t="shared" si="31"/>
        <v>99.029415177887785</v>
      </c>
    </row>
    <row r="186" spans="1:6" ht="12.75" customHeight="1" x14ac:dyDescent="0.2">
      <c r="A186" s="53">
        <v>3239</v>
      </c>
      <c r="B186" s="85" t="s">
        <v>413</v>
      </c>
      <c r="C186" s="50" t="s">
        <v>414</v>
      </c>
      <c r="D186" s="242">
        <v>80161.52</v>
      </c>
      <c r="E186" s="242">
        <v>115554.06</v>
      </c>
      <c r="F186" s="52">
        <f t="shared" si="31"/>
        <v>144.15153305476244</v>
      </c>
    </row>
    <row r="187" spans="1:6" ht="12.75" customHeight="1" x14ac:dyDescent="0.2">
      <c r="A187" s="53">
        <v>324</v>
      </c>
      <c r="B187" s="85" t="s">
        <v>415</v>
      </c>
      <c r="C187" s="50" t="s">
        <v>416</v>
      </c>
      <c r="D187" s="242"/>
      <c r="E187" s="242">
        <v>368.8</v>
      </c>
      <c r="F187" s="52" t="str">
        <f t="shared" si="31"/>
        <v>-</v>
      </c>
    </row>
    <row r="188" spans="1:6" ht="12.75" customHeight="1" x14ac:dyDescent="0.2">
      <c r="A188" s="53">
        <v>329</v>
      </c>
      <c r="B188" s="85" t="s">
        <v>417</v>
      </c>
      <c r="C188" s="50" t="s">
        <v>418</v>
      </c>
      <c r="D188" s="51">
        <f t="shared" ref="D188:E188" si="43">SUM(D189:D195)</f>
        <v>129081.56</v>
      </c>
      <c r="E188" s="51">
        <f t="shared" si="43"/>
        <v>135965.17000000001</v>
      </c>
      <c r="F188" s="52">
        <f t="shared" si="31"/>
        <v>105.33276015567212</v>
      </c>
    </row>
    <row r="189" spans="1:6" ht="12.75" customHeight="1" x14ac:dyDescent="0.2">
      <c r="A189" s="53">
        <v>3291</v>
      </c>
      <c r="B189" s="232" t="s">
        <v>419</v>
      </c>
      <c r="C189" s="50" t="s">
        <v>420</v>
      </c>
      <c r="D189" s="242">
        <v>10260.67</v>
      </c>
      <c r="E189" s="242">
        <v>7624.35</v>
      </c>
      <c r="F189" s="52">
        <f t="shared" si="31"/>
        <v>74.306551131651261</v>
      </c>
    </row>
    <row r="190" spans="1:6" ht="12.75" customHeight="1" x14ac:dyDescent="0.2">
      <c r="A190" s="53">
        <v>3292</v>
      </c>
      <c r="B190" s="85" t="s">
        <v>421</v>
      </c>
      <c r="C190" s="50" t="s">
        <v>422</v>
      </c>
      <c r="D190" s="242">
        <v>8123.17</v>
      </c>
      <c r="E190" s="242">
        <v>9601.86</v>
      </c>
      <c r="F190" s="52">
        <f t="shared" si="31"/>
        <v>118.20336149557377</v>
      </c>
    </row>
    <row r="191" spans="1:6" ht="12.75" customHeight="1" x14ac:dyDescent="0.2">
      <c r="A191" s="53">
        <v>3293</v>
      </c>
      <c r="B191" s="85" t="s">
        <v>423</v>
      </c>
      <c r="C191" s="50" t="s">
        <v>424</v>
      </c>
      <c r="D191" s="242">
        <v>56551.46</v>
      </c>
      <c r="E191" s="242">
        <v>77111.73</v>
      </c>
      <c r="F191" s="52">
        <f t="shared" si="31"/>
        <v>136.35674481260077</v>
      </c>
    </row>
    <row r="192" spans="1:6" ht="12.75" customHeight="1" x14ac:dyDescent="0.2">
      <c r="A192" s="53">
        <v>3294</v>
      </c>
      <c r="B192" s="85" t="s">
        <v>425</v>
      </c>
      <c r="C192" s="50" t="s">
        <v>426</v>
      </c>
      <c r="D192" s="242">
        <v>444.36</v>
      </c>
      <c r="E192" s="242">
        <v>496.8</v>
      </c>
      <c r="F192" s="52">
        <f t="shared" si="31"/>
        <v>111.80124223602483</v>
      </c>
    </row>
    <row r="193" spans="1:6" ht="12.75" customHeight="1" x14ac:dyDescent="0.2">
      <c r="A193" s="53">
        <v>3295</v>
      </c>
      <c r="B193" s="85" t="s">
        <v>427</v>
      </c>
      <c r="C193" s="50" t="s">
        <v>428</v>
      </c>
      <c r="D193" s="242">
        <v>14997.94</v>
      </c>
      <c r="E193" s="242">
        <v>11795.19</v>
      </c>
      <c r="F193" s="52">
        <f t="shared" si="31"/>
        <v>78.64540063502055</v>
      </c>
    </row>
    <row r="194" spans="1:6" ht="12.75" customHeight="1" x14ac:dyDescent="0.2">
      <c r="A194" s="53" t="s">
        <v>429</v>
      </c>
      <c r="B194" s="85" t="s">
        <v>430</v>
      </c>
      <c r="C194" s="50" t="s">
        <v>429</v>
      </c>
      <c r="D194" s="242">
        <v>13263.65</v>
      </c>
      <c r="E194" s="242">
        <v>2401.56</v>
      </c>
      <c r="F194" s="52">
        <f t="shared" si="31"/>
        <v>18.106328197743458</v>
      </c>
    </row>
    <row r="195" spans="1:6" ht="12.75" customHeight="1" x14ac:dyDescent="0.2">
      <c r="A195" s="53">
        <v>3299</v>
      </c>
      <c r="B195" s="85" t="s">
        <v>431</v>
      </c>
      <c r="C195" s="50" t="s">
        <v>432</v>
      </c>
      <c r="D195" s="242">
        <v>25440.31</v>
      </c>
      <c r="E195" s="242">
        <v>26933.68</v>
      </c>
      <c r="F195" s="52">
        <f t="shared" si="31"/>
        <v>105.87009356411143</v>
      </c>
    </row>
    <row r="196" spans="1:6" ht="12.75" customHeight="1" x14ac:dyDescent="0.2">
      <c r="A196" s="53">
        <v>34</v>
      </c>
      <c r="B196" s="232" t="s">
        <v>433</v>
      </c>
      <c r="C196" s="50" t="s">
        <v>434</v>
      </c>
      <c r="D196" s="51">
        <f t="shared" ref="D196:E196" si="44">D197+D202+D210</f>
        <v>17981.68</v>
      </c>
      <c r="E196" s="51">
        <f t="shared" si="44"/>
        <v>12660.58</v>
      </c>
      <c r="F196" s="52">
        <f t="shared" si="31"/>
        <v>70.408215472636599</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10742.189999999999</v>
      </c>
      <c r="E202" s="51">
        <f t="shared" si="46"/>
        <v>7722.45</v>
      </c>
      <c r="F202" s="52">
        <f t="shared" si="31"/>
        <v>71.888972360384614</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10143.209999999999</v>
      </c>
      <c r="E205" s="242">
        <v>6742.83</v>
      </c>
      <c r="F205" s="52">
        <f t="shared" si="31"/>
        <v>66.476293007834812</v>
      </c>
    </row>
    <row r="206" spans="1:6" ht="12.75" customHeight="1" x14ac:dyDescent="0.2">
      <c r="A206" s="53">
        <v>3425</v>
      </c>
      <c r="B206" s="85" t="s">
        <v>453</v>
      </c>
      <c r="C206" s="50" t="s">
        <v>454</v>
      </c>
      <c r="D206" s="242">
        <v>598.98</v>
      </c>
      <c r="E206" s="242">
        <v>979.62</v>
      </c>
      <c r="F206" s="52">
        <f t="shared" si="31"/>
        <v>163.54803165381148</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7239.49</v>
      </c>
      <c r="E210" s="51">
        <f t="shared" si="47"/>
        <v>4938.13</v>
      </c>
      <c r="F210" s="52">
        <f t="shared" si="31"/>
        <v>68.211020389557831</v>
      </c>
    </row>
    <row r="211" spans="1:6" ht="12.75" customHeight="1" x14ac:dyDescent="0.2">
      <c r="A211" s="53">
        <v>3431</v>
      </c>
      <c r="B211" s="232" t="s">
        <v>463</v>
      </c>
      <c r="C211" s="50" t="s">
        <v>464</v>
      </c>
      <c r="D211" s="242">
        <v>3378.99</v>
      </c>
      <c r="E211" s="242">
        <v>4865.9799999999996</v>
      </c>
      <c r="F211" s="52">
        <f t="shared" si="31"/>
        <v>144.00693698412837</v>
      </c>
    </row>
    <row r="212" spans="1:6" ht="12.75" customHeight="1" x14ac:dyDescent="0.2">
      <c r="A212" s="53">
        <v>3432</v>
      </c>
      <c r="B212" s="85" t="s">
        <v>465</v>
      </c>
      <c r="C212" s="50" t="s">
        <v>466</v>
      </c>
      <c r="D212" s="242">
        <v>2052.29</v>
      </c>
      <c r="E212" s="242">
        <v>64.349999999999994</v>
      </c>
      <c r="F212" s="52">
        <f t="shared" si="31"/>
        <v>3.1355217829838864</v>
      </c>
    </row>
    <row r="213" spans="1:6" ht="12.75" customHeight="1" x14ac:dyDescent="0.2">
      <c r="A213" s="53">
        <v>3433</v>
      </c>
      <c r="B213" s="85" t="s">
        <v>467</v>
      </c>
      <c r="C213" s="50" t="s">
        <v>468</v>
      </c>
      <c r="D213" s="242">
        <v>1.06</v>
      </c>
      <c r="E213" s="242">
        <v>7.8</v>
      </c>
      <c r="F213" s="52">
        <f t="shared" si="31"/>
        <v>735.84905660377353</v>
      </c>
    </row>
    <row r="214" spans="1:6" ht="12.75" customHeight="1" x14ac:dyDescent="0.2">
      <c r="A214" s="53">
        <v>3434</v>
      </c>
      <c r="B214" s="85" t="s">
        <v>469</v>
      </c>
      <c r="C214" s="50" t="s">
        <v>470</v>
      </c>
      <c r="D214" s="242">
        <v>1807.15</v>
      </c>
      <c r="E214" s="242">
        <v>0</v>
      </c>
      <c r="F214" s="52">
        <f t="shared" si="31"/>
        <v>0</v>
      </c>
    </row>
    <row r="215" spans="1:6" ht="12.75" customHeight="1" x14ac:dyDescent="0.2">
      <c r="A215" s="53">
        <v>35</v>
      </c>
      <c r="B215" s="85" t="s">
        <v>471</v>
      </c>
      <c r="C215" s="50" t="s">
        <v>472</v>
      </c>
      <c r="D215" s="51">
        <f t="shared" ref="D215:E215" si="48">D216+D219+D223</f>
        <v>5968.41</v>
      </c>
      <c r="E215" s="51">
        <f t="shared" si="48"/>
        <v>5640.02</v>
      </c>
      <c r="F215" s="52">
        <f t="shared" si="31"/>
        <v>94.497864590401804</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5968.41</v>
      </c>
      <c r="E219" s="51">
        <f t="shared" si="50"/>
        <v>5640.02</v>
      </c>
      <c r="F219" s="52">
        <f t="shared" si="31"/>
        <v>94.497864590401804</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460.02</v>
      </c>
      <c r="E221" s="242">
        <v>601.84</v>
      </c>
      <c r="F221" s="52">
        <f t="shared" si="31"/>
        <v>130.82909438720057</v>
      </c>
    </row>
    <row r="222" spans="1:6" ht="12.75" customHeight="1" x14ac:dyDescent="0.2">
      <c r="A222" s="53">
        <v>3523</v>
      </c>
      <c r="B222" s="85" t="s">
        <v>485</v>
      </c>
      <c r="C222" s="50" t="s">
        <v>486</v>
      </c>
      <c r="D222" s="242">
        <v>5508.39</v>
      </c>
      <c r="E222" s="242">
        <v>5038.18</v>
      </c>
      <c r="F222" s="52">
        <f t="shared" si="31"/>
        <v>91.463748935714435</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905294.04</v>
      </c>
      <c r="E224" s="51">
        <f t="shared" si="51"/>
        <v>670955.42999999993</v>
      </c>
      <c r="F224" s="52">
        <f t="shared" ref="F224:F235" si="52">IF(D224&lt;&gt;0,IF(E224/D224&gt;=100,"&gt;&gt;100",E224/D224*100),"-")</f>
        <v>74.114641249598847</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54025.75</v>
      </c>
      <c r="E231" s="51">
        <f t="shared" si="55"/>
        <v>260263.75</v>
      </c>
      <c r="F231" s="52">
        <f t="shared" si="52"/>
        <v>481.7401887063113</v>
      </c>
    </row>
    <row r="232" spans="1:6" ht="12.75" customHeight="1" x14ac:dyDescent="0.2">
      <c r="A232" s="53">
        <v>3631</v>
      </c>
      <c r="B232" s="85" t="s">
        <v>505</v>
      </c>
      <c r="C232" s="50" t="s">
        <v>506</v>
      </c>
      <c r="D232" s="242">
        <v>929.06</v>
      </c>
      <c r="E232" s="242">
        <v>3187.74</v>
      </c>
      <c r="F232" s="52">
        <f t="shared" si="52"/>
        <v>343.11454588508815</v>
      </c>
    </row>
    <row r="233" spans="1:6" ht="12.75" customHeight="1" x14ac:dyDescent="0.2">
      <c r="A233" s="53">
        <v>3632</v>
      </c>
      <c r="B233" s="85" t="s">
        <v>507</v>
      </c>
      <c r="C233" s="50" t="s">
        <v>508</v>
      </c>
      <c r="D233" s="242">
        <v>53096.69</v>
      </c>
      <c r="E233" s="242">
        <v>257076.01</v>
      </c>
      <c r="F233" s="52">
        <f t="shared" si="52"/>
        <v>484.1657926322714</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851268.29</v>
      </c>
      <c r="E236" s="51">
        <f t="shared" si="56"/>
        <v>410691.68</v>
      </c>
      <c r="F236" s="52">
        <f t="shared" ref="F236:F239" si="57">IF(D236&lt;&gt;0,IF(E236/D236&gt;=100,"&gt;&gt;100",E236/D236*100),"-")</f>
        <v>48.244682061398052</v>
      </c>
    </row>
    <row r="237" spans="1:6" ht="12.75" customHeight="1" x14ac:dyDescent="0.2">
      <c r="A237" s="53" t="s">
        <v>515</v>
      </c>
      <c r="B237" s="85" t="s">
        <v>516</v>
      </c>
      <c r="C237" s="50" t="s">
        <v>515</v>
      </c>
      <c r="D237" s="242">
        <v>403642.44</v>
      </c>
      <c r="E237" s="242">
        <v>408642.68</v>
      </c>
      <c r="F237" s="52">
        <f t="shared" si="57"/>
        <v>101.23877954954391</v>
      </c>
    </row>
    <row r="238" spans="1:6" ht="12.75" customHeight="1" x14ac:dyDescent="0.2">
      <c r="A238" s="53" t="s">
        <v>517</v>
      </c>
      <c r="B238" s="85" t="s">
        <v>518</v>
      </c>
      <c r="C238" s="50" t="s">
        <v>517</v>
      </c>
      <c r="D238" s="242">
        <v>447625.85</v>
      </c>
      <c r="E238" s="242">
        <v>2049</v>
      </c>
      <c r="F238" s="52">
        <f t="shared" si="57"/>
        <v>0.4577483628347202</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124009.95</v>
      </c>
      <c r="E252" s="51">
        <f t="shared" si="63"/>
        <v>145539.03999999998</v>
      </c>
      <c r="F252" s="52">
        <f t="shared" ref="F252:F258" si="64">IF(D252&lt;&gt;0,IF(E252/D252&gt;=100,"&gt;&gt;100",E252/D252*100),"-")</f>
        <v>117.36077629254748</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124009.95</v>
      </c>
      <c r="E259" s="51">
        <f t="shared" si="66"/>
        <v>145539.03999999998</v>
      </c>
      <c r="F259" s="52">
        <f t="shared" ref="F259:F262" si="67">IF(D259&lt;&gt;0,IF(E259/D259&gt;=100,"&gt;&gt;100",E259/D259*100),"-")</f>
        <v>117.36077629254748</v>
      </c>
    </row>
    <row r="260" spans="1:6" ht="12.75" customHeight="1" x14ac:dyDescent="0.2">
      <c r="A260" s="53">
        <v>3721</v>
      </c>
      <c r="B260" s="85" t="s">
        <v>557</v>
      </c>
      <c r="C260" s="50" t="s">
        <v>558</v>
      </c>
      <c r="D260" s="242">
        <v>85742.25</v>
      </c>
      <c r="E260" s="242">
        <v>106730.51</v>
      </c>
      <c r="F260" s="52">
        <f t="shared" si="67"/>
        <v>124.47831728231998</v>
      </c>
    </row>
    <row r="261" spans="1:6" ht="12.75" customHeight="1" x14ac:dyDescent="0.2">
      <c r="A261" s="53">
        <v>3722</v>
      </c>
      <c r="B261" s="85" t="s">
        <v>559</v>
      </c>
      <c r="C261" s="50" t="s">
        <v>560</v>
      </c>
      <c r="D261" s="242">
        <v>38267.699999999997</v>
      </c>
      <c r="E261" s="242">
        <v>38808.53</v>
      </c>
      <c r="F261" s="52">
        <f t="shared" si="67"/>
        <v>101.41328065182908</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303742.64999999997</v>
      </c>
      <c r="E263" s="51">
        <f t="shared" si="68"/>
        <v>199772.29</v>
      </c>
      <c r="F263" s="52">
        <f t="shared" ref="F263:F267" si="69">IF(D263&lt;&gt;0,IF(E263/D263&gt;=100,"&gt;&gt;100",E263/D263*100),"-")</f>
        <v>65.770246621605494</v>
      </c>
    </row>
    <row r="264" spans="1:6" ht="12.75" customHeight="1" x14ac:dyDescent="0.2">
      <c r="A264" s="53">
        <v>381</v>
      </c>
      <c r="B264" s="85" t="s">
        <v>565</v>
      </c>
      <c r="C264" s="50" t="s">
        <v>566</v>
      </c>
      <c r="D264" s="51">
        <f t="shared" ref="D264:E264" si="70">SUM(D265:D267)</f>
        <v>141040.68</v>
      </c>
      <c r="E264" s="51">
        <f t="shared" si="70"/>
        <v>187112.93</v>
      </c>
      <c r="F264" s="52">
        <f t="shared" si="69"/>
        <v>132.66593014157334</v>
      </c>
    </row>
    <row r="265" spans="1:6" ht="12.75" customHeight="1" x14ac:dyDescent="0.2">
      <c r="A265" s="53">
        <v>3811</v>
      </c>
      <c r="B265" s="85" t="s">
        <v>567</v>
      </c>
      <c r="C265" s="50" t="s">
        <v>568</v>
      </c>
      <c r="D265" s="242">
        <v>141040.68</v>
      </c>
      <c r="E265" s="242">
        <v>187112.93</v>
      </c>
      <c r="F265" s="52">
        <f t="shared" si="69"/>
        <v>132.66593014157334</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104001.59</v>
      </c>
      <c r="E273" s="51">
        <f t="shared" si="73"/>
        <v>716.76</v>
      </c>
      <c r="F273" s="52">
        <f t="shared" ref="F273:F284" si="74">IF(D273&lt;&gt;0,IF(E273/D273&gt;=100,"&gt;&gt;100",E273/D273*100),"-")</f>
        <v>0.68918177116330626</v>
      </c>
    </row>
    <row r="274" spans="1:6" ht="12.75" customHeight="1" x14ac:dyDescent="0.2">
      <c r="A274" s="53">
        <v>3831</v>
      </c>
      <c r="B274" s="85" t="s">
        <v>585</v>
      </c>
      <c r="C274" s="50" t="s">
        <v>586</v>
      </c>
      <c r="D274" s="242">
        <v>104001.59</v>
      </c>
      <c r="E274" s="242">
        <v>716.76</v>
      </c>
      <c r="F274" s="52">
        <f t="shared" si="74"/>
        <v>0.68918177116330626</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58700.38</v>
      </c>
      <c r="E279" s="51">
        <f t="shared" si="75"/>
        <v>11942.6</v>
      </c>
      <c r="F279" s="52">
        <f t="shared" si="74"/>
        <v>20.345013098722699</v>
      </c>
    </row>
    <row r="280" spans="1:6" ht="24" x14ac:dyDescent="0.2">
      <c r="A280" s="53">
        <v>3861</v>
      </c>
      <c r="B280" s="85" t="s">
        <v>596</v>
      </c>
      <c r="C280" s="50" t="s">
        <v>597</v>
      </c>
      <c r="D280" s="242">
        <v>58700.38</v>
      </c>
      <c r="E280" s="242">
        <v>11942.6</v>
      </c>
      <c r="F280" s="52">
        <f t="shared" si="74"/>
        <v>20.345013098722699</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2789846.9499999997</v>
      </c>
      <c r="E289" s="51">
        <f t="shared" si="79"/>
        <v>3161763.2300000004</v>
      </c>
      <c r="F289" s="52">
        <f t="shared" si="76"/>
        <v>113.3310639137391</v>
      </c>
    </row>
    <row r="290" spans="1:6" ht="12.75" customHeight="1" x14ac:dyDescent="0.2">
      <c r="A290" s="53" t="s">
        <v>606</v>
      </c>
      <c r="B290" s="85" t="s">
        <v>617</v>
      </c>
      <c r="C290" s="50" t="s">
        <v>618</v>
      </c>
      <c r="D290" s="51">
        <f>IF(D6&gt;=D289,D6-D289,0)</f>
        <v>539939.38000000082</v>
      </c>
      <c r="E290" s="51">
        <f>IF(E6&gt;=E289,E6-E289,0)</f>
        <v>570239.93999999901</v>
      </c>
      <c r="F290" s="52">
        <f t="shared" si="76"/>
        <v>105.61184479635439</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0</v>
      </c>
      <c r="E292" s="242">
        <v>0</v>
      </c>
      <c r="F292" s="52" t="str">
        <f t="shared" si="76"/>
        <v>-</v>
      </c>
    </row>
    <row r="293" spans="1:6" ht="12.75" customHeight="1" x14ac:dyDescent="0.2">
      <c r="A293" s="53">
        <v>92221</v>
      </c>
      <c r="B293" s="85" t="s">
        <v>623</v>
      </c>
      <c r="C293" s="50" t="s">
        <v>624</v>
      </c>
      <c r="D293" s="242">
        <v>20529.41</v>
      </c>
      <c r="E293" s="242">
        <v>284870.96999999997</v>
      </c>
      <c r="F293" s="52">
        <f t="shared" si="76"/>
        <v>1387.6237553831309</v>
      </c>
    </row>
    <row r="294" spans="1:6" ht="12.75" customHeight="1" x14ac:dyDescent="0.2">
      <c r="A294" s="53">
        <v>96</v>
      </c>
      <c r="B294" s="85" t="s">
        <v>625</v>
      </c>
      <c r="C294" s="50" t="s">
        <v>626</v>
      </c>
      <c r="D294" s="242">
        <v>147380.18</v>
      </c>
      <c r="E294" s="242">
        <v>168561.55</v>
      </c>
      <c r="F294" s="52">
        <f t="shared" si="76"/>
        <v>114.37192572298392</v>
      </c>
    </row>
    <row r="295" spans="1:6" ht="24" x14ac:dyDescent="0.2">
      <c r="A295" s="53">
        <v>9661</v>
      </c>
      <c r="B295" s="85" t="s">
        <v>627</v>
      </c>
      <c r="C295" s="50" t="s">
        <v>628</v>
      </c>
      <c r="D295" s="242">
        <v>0</v>
      </c>
      <c r="E295" s="242">
        <v>0</v>
      </c>
      <c r="F295" s="52" t="str">
        <f t="shared" si="76"/>
        <v>-</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2" t="s">
        <v>631</v>
      </c>
      <c r="B297" s="353"/>
      <c r="C297" s="219"/>
      <c r="D297" s="58"/>
      <c r="E297" s="58"/>
      <c r="F297" s="59"/>
    </row>
    <row r="298" spans="1:6" ht="12.75" customHeight="1" x14ac:dyDescent="0.2">
      <c r="A298" s="53">
        <v>7</v>
      </c>
      <c r="B298" s="85" t="s">
        <v>632</v>
      </c>
      <c r="C298" s="50" t="s">
        <v>633</v>
      </c>
      <c r="D298" s="51">
        <f t="shared" ref="D298:E298" si="80">D299+D311+D344+D348</f>
        <v>50415.82</v>
      </c>
      <c r="E298" s="51">
        <f t="shared" si="80"/>
        <v>141205.62999999998</v>
      </c>
      <c r="F298" s="52">
        <f t="shared" ref="F298:F418" si="81">IF(D298&lt;&gt;0,IF(E298/D298&gt;=100,"&gt;&gt;100",E298/D298*100),"-")</f>
        <v>280.08198617021401</v>
      </c>
    </row>
    <row r="299" spans="1:6" ht="12.75" customHeight="1" x14ac:dyDescent="0.2">
      <c r="A299" s="53">
        <v>71</v>
      </c>
      <c r="B299" s="85" t="s">
        <v>634</v>
      </c>
      <c r="C299" s="50" t="s">
        <v>635</v>
      </c>
      <c r="D299" s="51">
        <f t="shared" ref="D299:E299" si="82">D300+D304</f>
        <v>5276</v>
      </c>
      <c r="E299" s="51">
        <f t="shared" si="82"/>
        <v>140909.76999999999</v>
      </c>
      <c r="F299" s="52">
        <f t="shared" si="81"/>
        <v>2670.7689537528427</v>
      </c>
    </row>
    <row r="300" spans="1:6" ht="24" x14ac:dyDescent="0.2">
      <c r="A300" s="53">
        <v>711</v>
      </c>
      <c r="B300" s="85" t="s">
        <v>636</v>
      </c>
      <c r="C300" s="50" t="s">
        <v>637</v>
      </c>
      <c r="D300" s="51">
        <f t="shared" ref="D300:E300" si="83">SUM(D301:D303)</f>
        <v>5276</v>
      </c>
      <c r="E300" s="51">
        <f t="shared" si="83"/>
        <v>140909.76999999999</v>
      </c>
      <c r="F300" s="52">
        <f t="shared" si="81"/>
        <v>2670.7689537528427</v>
      </c>
    </row>
    <row r="301" spans="1:6" ht="12.75" customHeight="1" x14ac:dyDescent="0.2">
      <c r="A301" s="53">
        <v>7111</v>
      </c>
      <c r="B301" s="85" t="s">
        <v>638</v>
      </c>
      <c r="C301" s="50" t="s">
        <v>639</v>
      </c>
      <c r="D301" s="242">
        <v>5276</v>
      </c>
      <c r="E301" s="242">
        <v>140909.76999999999</v>
      </c>
      <c r="F301" s="52">
        <f t="shared" si="81"/>
        <v>2670.7689537528427</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45139.82</v>
      </c>
      <c r="E311" s="51">
        <f t="shared" si="85"/>
        <v>295.86</v>
      </c>
      <c r="F311" s="52">
        <f t="shared" si="81"/>
        <v>0.65543017229576905</v>
      </c>
    </row>
    <row r="312" spans="1:6" ht="12.75" customHeight="1" x14ac:dyDescent="0.2">
      <c r="A312" s="53">
        <v>721</v>
      </c>
      <c r="B312" s="85" t="s">
        <v>660</v>
      </c>
      <c r="C312" s="50" t="s">
        <v>661</v>
      </c>
      <c r="D312" s="51">
        <f t="shared" ref="D312:E312" si="86">SUM(D313:D316)</f>
        <v>31701.64</v>
      </c>
      <c r="E312" s="51">
        <f t="shared" si="86"/>
        <v>295.86</v>
      </c>
      <c r="F312" s="52">
        <f t="shared" si="81"/>
        <v>0.93326402041030065</v>
      </c>
    </row>
    <row r="313" spans="1:6" ht="12.75" customHeight="1" x14ac:dyDescent="0.2">
      <c r="A313" s="53">
        <v>7211</v>
      </c>
      <c r="B313" s="85" t="s">
        <v>662</v>
      </c>
      <c r="C313" s="50" t="s">
        <v>663</v>
      </c>
      <c r="D313" s="242">
        <v>487.89</v>
      </c>
      <c r="E313" s="242">
        <v>295.86</v>
      </c>
      <c r="F313" s="52">
        <f t="shared" si="81"/>
        <v>60.640718194675038</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31213.75</v>
      </c>
      <c r="E316" s="242">
        <v>0</v>
      </c>
      <c r="F316" s="52">
        <f t="shared" si="81"/>
        <v>0</v>
      </c>
    </row>
    <row r="317" spans="1:6" ht="12.75" customHeight="1" x14ac:dyDescent="0.2">
      <c r="A317" s="53">
        <v>722</v>
      </c>
      <c r="B317" s="85" t="s">
        <v>670</v>
      </c>
      <c r="C317" s="50" t="s">
        <v>671</v>
      </c>
      <c r="D317" s="51">
        <f t="shared" ref="D317:E317" si="87">SUM(D318:D325)</f>
        <v>13438.18</v>
      </c>
      <c r="E317" s="51">
        <f t="shared" si="87"/>
        <v>0</v>
      </c>
      <c r="F317" s="52">
        <f t="shared" si="81"/>
        <v>0</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13438.18</v>
      </c>
      <c r="E324" s="242">
        <v>0</v>
      </c>
      <c r="F324" s="52">
        <f t="shared" si="81"/>
        <v>0</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590229.09000000008</v>
      </c>
      <c r="E350" s="51">
        <f t="shared" si="95"/>
        <v>474138.36000000004</v>
      </c>
      <c r="F350" s="52">
        <f t="shared" si="81"/>
        <v>80.331242230029702</v>
      </c>
    </row>
    <row r="351" spans="1:6" ht="12.75" customHeight="1" x14ac:dyDescent="0.2">
      <c r="A351" s="53">
        <v>41</v>
      </c>
      <c r="B351" s="85" t="s">
        <v>738</v>
      </c>
      <c r="C351" s="50" t="s">
        <v>739</v>
      </c>
      <c r="D351" s="51">
        <f t="shared" ref="D351:E351" si="96">D352+D356</f>
        <v>22381.05</v>
      </c>
      <c r="E351" s="51">
        <f t="shared" si="96"/>
        <v>223594.41</v>
      </c>
      <c r="F351" s="52">
        <f t="shared" si="81"/>
        <v>999.03449570060388</v>
      </c>
    </row>
    <row r="352" spans="1:6" ht="12.75" customHeight="1" x14ac:dyDescent="0.2">
      <c r="A352" s="53">
        <v>411</v>
      </c>
      <c r="B352" s="85" t="s">
        <v>740</v>
      </c>
      <c r="C352" s="50" t="s">
        <v>741</v>
      </c>
      <c r="D352" s="51">
        <f t="shared" ref="D352:E352" si="97">SUM(D353:D355)</f>
        <v>22381.05</v>
      </c>
      <c r="E352" s="51">
        <f t="shared" si="97"/>
        <v>223594.41</v>
      </c>
      <c r="F352" s="52">
        <f t="shared" si="81"/>
        <v>999.03449570060388</v>
      </c>
    </row>
    <row r="353" spans="1:6" ht="12.75" customHeight="1" x14ac:dyDescent="0.2">
      <c r="A353" s="53">
        <v>4111</v>
      </c>
      <c r="B353" s="85" t="s">
        <v>638</v>
      </c>
      <c r="C353" s="50" t="s">
        <v>742</v>
      </c>
      <c r="D353" s="242">
        <v>22381.05</v>
      </c>
      <c r="E353" s="242">
        <v>223594.41</v>
      </c>
      <c r="F353" s="52">
        <f t="shared" si="81"/>
        <v>999.03449570060388</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355316.21</v>
      </c>
      <c r="E363" s="51">
        <f t="shared" si="99"/>
        <v>222055.75000000003</v>
      </c>
      <c r="F363" s="52">
        <f t="shared" si="81"/>
        <v>62.495248950223804</v>
      </c>
    </row>
    <row r="364" spans="1:6" ht="12.75" customHeight="1" x14ac:dyDescent="0.2">
      <c r="A364" s="53">
        <v>421</v>
      </c>
      <c r="B364" s="85" t="s">
        <v>756</v>
      </c>
      <c r="C364" s="50" t="s">
        <v>757</v>
      </c>
      <c r="D364" s="51">
        <f t="shared" ref="D364:E364" si="100">SUM(D365:D368)</f>
        <v>207439.63999999998</v>
      </c>
      <c r="E364" s="51">
        <f t="shared" si="100"/>
        <v>15308.98</v>
      </c>
      <c r="F364" s="52">
        <f t="shared" si="81"/>
        <v>7.379968457330528</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29457.56</v>
      </c>
      <c r="E367" s="242">
        <v>0</v>
      </c>
      <c r="F367" s="52">
        <f t="shared" si="81"/>
        <v>0</v>
      </c>
    </row>
    <row r="368" spans="1:6" ht="12.75" customHeight="1" x14ac:dyDescent="0.2">
      <c r="A368" s="53">
        <v>4214</v>
      </c>
      <c r="B368" s="85" t="s">
        <v>668</v>
      </c>
      <c r="C368" s="50" t="s">
        <v>761</v>
      </c>
      <c r="D368" s="242">
        <v>177982.07999999999</v>
      </c>
      <c r="E368" s="242">
        <v>15308.98</v>
      </c>
      <c r="F368" s="52">
        <f t="shared" si="81"/>
        <v>8.6014165021557236</v>
      </c>
    </row>
    <row r="369" spans="1:6" ht="12.75" customHeight="1" x14ac:dyDescent="0.2">
      <c r="A369" s="53">
        <v>422</v>
      </c>
      <c r="B369" s="85" t="s">
        <v>762</v>
      </c>
      <c r="C369" s="50" t="s">
        <v>763</v>
      </c>
      <c r="D369" s="51">
        <f t="shared" ref="D369:E369" si="101">SUM(D370:D377)</f>
        <v>105869.8</v>
      </c>
      <c r="E369" s="51">
        <f t="shared" si="101"/>
        <v>153175.90000000002</v>
      </c>
      <c r="F369" s="52">
        <f t="shared" si="81"/>
        <v>144.6832807845108</v>
      </c>
    </row>
    <row r="370" spans="1:6" ht="12.75" customHeight="1" x14ac:dyDescent="0.2">
      <c r="A370" s="53">
        <v>4221</v>
      </c>
      <c r="B370" s="85" t="s">
        <v>672</v>
      </c>
      <c r="C370" s="50" t="s">
        <v>764</v>
      </c>
      <c r="D370" s="242">
        <v>3582.32</v>
      </c>
      <c r="E370" s="242">
        <v>5974.51</v>
      </c>
      <c r="F370" s="52">
        <f t="shared" si="81"/>
        <v>166.77767480292101</v>
      </c>
    </row>
    <row r="371" spans="1:6" ht="12.75" customHeight="1" x14ac:dyDescent="0.2">
      <c r="A371" s="53">
        <v>4222</v>
      </c>
      <c r="B371" s="85" t="s">
        <v>765</v>
      </c>
      <c r="C371" s="50" t="s">
        <v>766</v>
      </c>
      <c r="D371" s="242">
        <v>441.57</v>
      </c>
      <c r="E371" s="242">
        <v>0</v>
      </c>
      <c r="F371" s="52">
        <f t="shared" si="81"/>
        <v>0</v>
      </c>
    </row>
    <row r="372" spans="1:6" ht="12.75" customHeight="1" x14ac:dyDescent="0.2">
      <c r="A372" s="53">
        <v>4223</v>
      </c>
      <c r="B372" s="85" t="s">
        <v>676</v>
      </c>
      <c r="C372" s="50" t="s">
        <v>767</v>
      </c>
      <c r="D372" s="242">
        <v>0</v>
      </c>
      <c r="E372" s="242">
        <v>0</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101845.91</v>
      </c>
      <c r="E376" s="242">
        <v>147201.39000000001</v>
      </c>
      <c r="F376" s="52">
        <f t="shared" si="81"/>
        <v>144.53343290859692</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42006.77</v>
      </c>
      <c r="E391" s="51">
        <f t="shared" si="105"/>
        <v>53570.87</v>
      </c>
      <c r="F391" s="52">
        <f t="shared" si="81"/>
        <v>127.5291339943538</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13139.56</v>
      </c>
      <c r="E393" s="242">
        <v>256.25</v>
      </c>
      <c r="F393" s="52">
        <f t="shared" si="81"/>
        <v>1.9502175110886515</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28867.21</v>
      </c>
      <c r="E395" s="242">
        <v>53314.62</v>
      </c>
      <c r="F395" s="52">
        <f t="shared" si="81"/>
        <v>184.68920273209639</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212531.83000000002</v>
      </c>
      <c r="E402" s="51">
        <f t="shared" si="109"/>
        <v>28488.2</v>
      </c>
      <c r="F402" s="52">
        <f t="shared" si="81"/>
        <v>13.404203972647297</v>
      </c>
    </row>
    <row r="403" spans="1:6" ht="12.75" customHeight="1" x14ac:dyDescent="0.2">
      <c r="A403" s="53">
        <v>451</v>
      </c>
      <c r="B403" s="85" t="s">
        <v>809</v>
      </c>
      <c r="C403" s="50" t="s">
        <v>810</v>
      </c>
      <c r="D403" s="242">
        <v>211337.32</v>
      </c>
      <c r="E403" s="242">
        <v>28488.2</v>
      </c>
      <c r="F403" s="52">
        <f t="shared" si="81"/>
        <v>13.479966529338029</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1194.51</v>
      </c>
      <c r="E406" s="242">
        <v>0</v>
      </c>
      <c r="F406" s="52">
        <f t="shared" si="81"/>
        <v>0</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539813.27000000014</v>
      </c>
      <c r="E408" s="51">
        <f t="shared" si="111"/>
        <v>332932.7300000001</v>
      </c>
      <c r="F408" s="52">
        <f t="shared" si="81"/>
        <v>61.675536431329306</v>
      </c>
    </row>
    <row r="409" spans="1:6" ht="12.75" customHeight="1" x14ac:dyDescent="0.2">
      <c r="A409" s="53">
        <v>92212</v>
      </c>
      <c r="B409" s="85" t="s">
        <v>821</v>
      </c>
      <c r="C409" s="50" t="s">
        <v>822</v>
      </c>
      <c r="D409" s="242">
        <v>188188.2</v>
      </c>
      <c r="E409" s="242">
        <v>297125.95</v>
      </c>
      <c r="F409" s="52">
        <f t="shared" si="81"/>
        <v>157.88766245705096</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3235.52</v>
      </c>
      <c r="E411" s="242">
        <v>2578.21</v>
      </c>
      <c r="F411" s="52">
        <f t="shared" si="81"/>
        <v>79.684563841360898</v>
      </c>
    </row>
    <row r="412" spans="1:6" ht="12.75" customHeight="1" x14ac:dyDescent="0.2">
      <c r="A412" s="53" t="s">
        <v>606</v>
      </c>
      <c r="B412" s="85" t="s">
        <v>827</v>
      </c>
      <c r="C412" s="50" t="s">
        <v>828</v>
      </c>
      <c r="D412" s="51">
        <f>D6+D298</f>
        <v>3380202.1500000004</v>
      </c>
      <c r="E412" s="51">
        <f>E6+E298</f>
        <v>3873208.7999999993</v>
      </c>
      <c r="F412" s="52">
        <f t="shared" si="81"/>
        <v>114.58512325956596</v>
      </c>
    </row>
    <row r="413" spans="1:6" ht="12.75" customHeight="1" x14ac:dyDescent="0.2">
      <c r="A413" s="53" t="s">
        <v>606</v>
      </c>
      <c r="B413" s="85" t="s">
        <v>829</v>
      </c>
      <c r="C413" s="50" t="s">
        <v>830</v>
      </c>
      <c r="D413" s="51">
        <f t="shared" ref="D413:E413" si="112">D289+D350</f>
        <v>3380076.04</v>
      </c>
      <c r="E413" s="51">
        <f t="shared" si="112"/>
        <v>3635901.5900000003</v>
      </c>
      <c r="F413" s="52">
        <f t="shared" si="81"/>
        <v>107.56863298258818</v>
      </c>
    </row>
    <row r="414" spans="1:6" ht="12.75" customHeight="1" x14ac:dyDescent="0.2">
      <c r="A414" s="53" t="s">
        <v>606</v>
      </c>
      <c r="B414" s="85" t="s">
        <v>831</v>
      </c>
      <c r="C414" s="50" t="s">
        <v>832</v>
      </c>
      <c r="D414" s="51">
        <f t="shared" ref="D414:E414" si="113">IF(D412&gt;=D413,D412-D413,0)</f>
        <v>126.11000000033528</v>
      </c>
      <c r="E414" s="51">
        <f t="shared" si="113"/>
        <v>237307.20999999903</v>
      </c>
      <c r="F414" s="52" t="str">
        <f t="shared" si="81"/>
        <v>&gt;&gt;100</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167658.79</v>
      </c>
      <c r="E416" s="51">
        <f t="shared" si="115"/>
        <v>12254.98000000004</v>
      </c>
      <c r="F416" s="52">
        <f t="shared" si="81"/>
        <v>7.3094765863454221</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150615.69999999998</v>
      </c>
      <c r="E418" s="62">
        <f t="shared" si="117"/>
        <v>171139.75999999998</v>
      </c>
      <c r="F418" s="57">
        <f t="shared" si="81"/>
        <v>113.62677330450943</v>
      </c>
    </row>
    <row r="419" spans="1:6" s="75" customFormat="1" ht="20.100000000000001" customHeight="1" x14ac:dyDescent="0.2">
      <c r="A419" s="352" t="s">
        <v>843</v>
      </c>
      <c r="B419" s="353"/>
      <c r="C419" s="219"/>
      <c r="D419" s="58"/>
      <c r="E419" s="58"/>
      <c r="F419" s="59"/>
    </row>
    <row r="420" spans="1:6" ht="12.75" customHeight="1" x14ac:dyDescent="0.2">
      <c r="A420" s="53">
        <v>8</v>
      </c>
      <c r="B420" s="85" t="s">
        <v>844</v>
      </c>
      <c r="C420" s="50" t="s">
        <v>845</v>
      </c>
      <c r="D420" s="51">
        <f t="shared" ref="D420:E420" si="118">D421+D459+D472+D484+D515</f>
        <v>116068.09</v>
      </c>
      <c r="E420" s="51">
        <f t="shared" si="118"/>
        <v>0</v>
      </c>
      <c r="F420" s="52">
        <f t="shared" ref="F420:F647" si="119">IF(D420&lt;&gt;0,IF(E420/D420&gt;=100,"&gt;&gt;100",E420/D420*100),"-")</f>
        <v>0</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116068.09</v>
      </c>
      <c r="E484" s="51">
        <f t="shared" si="137"/>
        <v>0</v>
      </c>
      <c r="F484" s="52">
        <f t="shared" si="119"/>
        <v>0</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116068.09</v>
      </c>
      <c r="E490" s="51">
        <f t="shared" si="139"/>
        <v>0</v>
      </c>
      <c r="F490" s="52">
        <f t="shared" si="119"/>
        <v>0</v>
      </c>
    </row>
    <row r="491" spans="1:6" ht="12.75" customHeight="1" x14ac:dyDescent="0.2">
      <c r="A491" s="53">
        <v>8422</v>
      </c>
      <c r="B491" s="85" t="s">
        <v>986</v>
      </c>
      <c r="C491" s="50" t="s">
        <v>987</v>
      </c>
      <c r="D491" s="242">
        <v>116068.09</v>
      </c>
      <c r="E491" s="242">
        <v>0</v>
      </c>
      <c r="F491" s="52">
        <f t="shared" si="119"/>
        <v>0</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94923.36</v>
      </c>
      <c r="E528" s="51">
        <f t="shared" si="148"/>
        <v>93014.87999999999</v>
      </c>
      <c r="F528" s="52">
        <f t="shared" si="119"/>
        <v>97.989451700824731</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9980.76</v>
      </c>
      <c r="E580" s="51">
        <f t="shared" si="162"/>
        <v>0</v>
      </c>
      <c r="F580" s="52">
        <f t="shared" si="119"/>
        <v>0</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9980.76</v>
      </c>
      <c r="E585" s="51">
        <f t="shared" si="164"/>
        <v>0</v>
      </c>
      <c r="F585" s="52">
        <f t="shared" si="119"/>
        <v>0</v>
      </c>
    </row>
    <row r="586" spans="1:6" ht="12.75" customHeight="1" x14ac:dyDescent="0.2">
      <c r="A586" s="53">
        <v>5321</v>
      </c>
      <c r="B586" s="85" t="s">
        <v>1168</v>
      </c>
      <c r="C586" s="50" t="s">
        <v>1169</v>
      </c>
      <c r="D586" s="242">
        <v>9980.76</v>
      </c>
      <c r="E586" s="242">
        <v>0</v>
      </c>
      <c r="F586" s="52">
        <f t="shared" si="119"/>
        <v>0</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84942.6</v>
      </c>
      <c r="E593" s="51">
        <f t="shared" si="167"/>
        <v>93014.87999999999</v>
      </c>
      <c r="F593" s="52">
        <f t="shared" si="119"/>
        <v>109.50321746685407</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6108.84</v>
      </c>
      <c r="F599" s="52" t="str">
        <f t="shared" si="119"/>
        <v>-</v>
      </c>
    </row>
    <row r="600" spans="1:6" ht="12.75" customHeight="1" x14ac:dyDescent="0.2">
      <c r="A600" s="53">
        <v>5422</v>
      </c>
      <c r="B600" s="85" t="s">
        <v>1195</v>
      </c>
      <c r="C600" s="50" t="s">
        <v>1196</v>
      </c>
      <c r="D600" s="242">
        <v>0</v>
      </c>
      <c r="E600" s="242">
        <v>6108.84</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84942.6</v>
      </c>
      <c r="E605" s="51">
        <f t="shared" si="171"/>
        <v>86906.04</v>
      </c>
      <c r="F605" s="52">
        <f t="shared" si="119"/>
        <v>102.31149034759943</v>
      </c>
    </row>
    <row r="606" spans="1:6" ht="24" x14ac:dyDescent="0.2">
      <c r="A606" s="53">
        <v>5443</v>
      </c>
      <c r="B606" s="85" t="s">
        <v>1207</v>
      </c>
      <c r="C606" s="50" t="s">
        <v>1208</v>
      </c>
      <c r="D606" s="242">
        <v>84942.6</v>
      </c>
      <c r="E606" s="242">
        <v>86906.04</v>
      </c>
      <c r="F606" s="52">
        <f t="shared" si="119"/>
        <v>102.31149034759943</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21144.729999999996</v>
      </c>
      <c r="E635" s="51">
        <f t="shared" si="178"/>
        <v>0</v>
      </c>
      <c r="F635" s="52">
        <f t="shared" si="119"/>
        <v>0</v>
      </c>
    </row>
    <row r="636" spans="1:6" ht="12.75" customHeight="1" x14ac:dyDescent="0.2">
      <c r="A636" s="53" t="s">
        <v>606</v>
      </c>
      <c r="B636" s="85" t="s">
        <v>1267</v>
      </c>
      <c r="C636" s="50" t="s">
        <v>1268</v>
      </c>
      <c r="D636" s="51">
        <f t="shared" ref="D636:E636" si="179">IF(D528-D420&gt;=0,D528-D420,0)</f>
        <v>0</v>
      </c>
      <c r="E636" s="51">
        <f t="shared" si="179"/>
        <v>93014.87999999999</v>
      </c>
      <c r="F636" s="52" t="str">
        <f t="shared" si="119"/>
        <v>-</v>
      </c>
    </row>
    <row r="637" spans="1:6" ht="12.75" customHeight="1" x14ac:dyDescent="0.2">
      <c r="A637" s="53">
        <v>92213</v>
      </c>
      <c r="B637" s="85" t="s">
        <v>1269</v>
      </c>
      <c r="C637" s="50" t="s">
        <v>1270</v>
      </c>
      <c r="D637" s="242">
        <v>0</v>
      </c>
      <c r="E637" s="242">
        <v>15327.16</v>
      </c>
      <c r="F637" s="52" t="str">
        <f t="shared" si="119"/>
        <v>-</v>
      </c>
    </row>
    <row r="638" spans="1:6" ht="12.75" customHeight="1" x14ac:dyDescent="0.2">
      <c r="A638" s="53">
        <v>92223</v>
      </c>
      <c r="B638" s="85" t="s">
        <v>1271</v>
      </c>
      <c r="C638" s="50" t="s">
        <v>1272</v>
      </c>
      <c r="D638" s="242">
        <v>161142.21</v>
      </c>
      <c r="E638" s="242">
        <v>0</v>
      </c>
      <c r="F638" s="52">
        <f t="shared" si="119"/>
        <v>0</v>
      </c>
    </row>
    <row r="639" spans="1:6" ht="12.75" customHeight="1" x14ac:dyDescent="0.2">
      <c r="A639" s="53" t="s">
        <v>606</v>
      </c>
      <c r="B639" s="85" t="s">
        <v>1273</v>
      </c>
      <c r="C639" s="50" t="s">
        <v>1274</v>
      </c>
      <c r="D639" s="51">
        <f t="shared" ref="D639:E639" si="180">D412+D420</f>
        <v>3496270.24</v>
      </c>
      <c r="E639" s="51">
        <f t="shared" si="180"/>
        <v>3873208.7999999993</v>
      </c>
      <c r="F639" s="52">
        <f t="shared" si="119"/>
        <v>110.78116204198218</v>
      </c>
    </row>
    <row r="640" spans="1:6" ht="12.75" customHeight="1" x14ac:dyDescent="0.2">
      <c r="A640" s="53" t="s">
        <v>606</v>
      </c>
      <c r="B640" s="85" t="s">
        <v>1275</v>
      </c>
      <c r="C640" s="50" t="s">
        <v>1276</v>
      </c>
      <c r="D640" s="51">
        <f t="shared" ref="D640:E640" si="181">D413+D528</f>
        <v>3474999.4</v>
      </c>
      <c r="E640" s="51">
        <f t="shared" si="181"/>
        <v>3728916.47</v>
      </c>
      <c r="F640" s="52">
        <f t="shared" si="119"/>
        <v>107.30696730480011</v>
      </c>
    </row>
    <row r="641" spans="1:6" ht="12.75" customHeight="1" x14ac:dyDescent="0.2">
      <c r="A641" s="53" t="s">
        <v>606</v>
      </c>
      <c r="B641" s="85" t="s">
        <v>1277</v>
      </c>
      <c r="C641" s="50" t="s">
        <v>1278</v>
      </c>
      <c r="D641" s="51">
        <f t="shared" ref="D641:E641" si="182">IF(D639&gt;=D640,D639-D640,0)</f>
        <v>21270.840000000317</v>
      </c>
      <c r="E641" s="51">
        <f t="shared" si="182"/>
        <v>144292.32999999914</v>
      </c>
      <c r="F641" s="52">
        <f t="shared" si="119"/>
        <v>678.35746026013544</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6516.5800000000163</v>
      </c>
      <c r="E643" s="51">
        <f t="shared" si="184"/>
        <v>27582.140000000039</v>
      </c>
      <c r="F643" s="52">
        <f t="shared" si="119"/>
        <v>423.26097431474744</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27787.420000000333</v>
      </c>
      <c r="E645" s="51">
        <f t="shared" si="186"/>
        <v>171874.46999999919</v>
      </c>
      <c r="F645" s="52">
        <f t="shared" si="119"/>
        <v>618.53338669080154</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28827.87</v>
      </c>
      <c r="E647" s="243">
        <v>35274.620000000003</v>
      </c>
      <c r="F647" s="57">
        <f t="shared" si="119"/>
        <v>122.36290783883791</v>
      </c>
    </row>
    <row r="648" spans="1:6" s="75" customFormat="1" ht="20.100000000000001" customHeight="1" x14ac:dyDescent="0.2">
      <c r="A648" s="352" t="s">
        <v>1291</v>
      </c>
      <c r="B648" s="353"/>
      <c r="C648" s="219"/>
      <c r="D648" s="58"/>
      <c r="E648" s="58"/>
      <c r="F648" s="59"/>
    </row>
    <row r="649" spans="1:6" ht="12.75" customHeight="1" x14ac:dyDescent="0.2">
      <c r="A649" s="53">
        <v>11</v>
      </c>
      <c r="B649" s="85" t="s">
        <v>1292</v>
      </c>
      <c r="C649" s="50" t="s">
        <v>1293</v>
      </c>
      <c r="D649" s="242">
        <v>185204.02</v>
      </c>
      <c r="E649" s="242">
        <v>176523.53</v>
      </c>
      <c r="F649" s="52">
        <f t="shared" ref="F649:F724" si="188">IF(D649&lt;&gt;0,IF(E649/D649&gt;=100,"&gt;&gt;100",E649/D649*100),"-")</f>
        <v>95.313012104164912</v>
      </c>
    </row>
    <row r="650" spans="1:6" ht="12.75" customHeight="1" x14ac:dyDescent="0.2">
      <c r="A650" s="53" t="s">
        <v>1294</v>
      </c>
      <c r="B650" s="85" t="s">
        <v>1295</v>
      </c>
      <c r="C650" s="50" t="s">
        <v>1294</v>
      </c>
      <c r="D650" s="242">
        <v>4028915.96</v>
      </c>
      <c r="E650" s="242">
        <v>4183834.65</v>
      </c>
      <c r="F650" s="52">
        <f t="shared" si="188"/>
        <v>103.84517055054184</v>
      </c>
    </row>
    <row r="651" spans="1:6" ht="12.75" customHeight="1" x14ac:dyDescent="0.2">
      <c r="A651" s="53" t="s">
        <v>1296</v>
      </c>
      <c r="B651" s="85" t="s">
        <v>1297</v>
      </c>
      <c r="C651" s="50" t="s">
        <v>1296</v>
      </c>
      <c r="D651" s="242">
        <v>4037596.45</v>
      </c>
      <c r="E651" s="242">
        <v>4062547.66</v>
      </c>
      <c r="F651" s="52">
        <f t="shared" si="188"/>
        <v>100.61797186293842</v>
      </c>
    </row>
    <row r="652" spans="1:6" ht="24" x14ac:dyDescent="0.2">
      <c r="A652" s="53">
        <v>11</v>
      </c>
      <c r="B652" s="85" t="s">
        <v>1298</v>
      </c>
      <c r="C652" s="50" t="s">
        <v>1299</v>
      </c>
      <c r="D652" s="51">
        <f t="shared" ref="D652:E652" si="189">+D649+D650-D651</f>
        <v>176523.52999999933</v>
      </c>
      <c r="E652" s="51">
        <f t="shared" si="189"/>
        <v>297810.51999999955</v>
      </c>
      <c r="F652" s="52">
        <f t="shared" si="188"/>
        <v>168.70868149985483</v>
      </c>
    </row>
    <row r="653" spans="1:6" ht="24" x14ac:dyDescent="0.2">
      <c r="A653" s="53" t="s">
        <v>606</v>
      </c>
      <c r="B653" s="85" t="s">
        <v>1300</v>
      </c>
      <c r="C653" s="50" t="s">
        <v>1301</v>
      </c>
      <c r="D653" s="262">
        <v>14</v>
      </c>
      <c r="E653" s="262">
        <v>16</v>
      </c>
      <c r="F653" s="52">
        <f t="shared" si="188"/>
        <v>114.28571428571428</v>
      </c>
    </row>
    <row r="654" spans="1:6" ht="24" x14ac:dyDescent="0.2">
      <c r="A654" s="53" t="s">
        <v>606</v>
      </c>
      <c r="B654" s="85" t="s">
        <v>1302</v>
      </c>
      <c r="C654" s="50" t="s">
        <v>1303</v>
      </c>
      <c r="D654" s="262">
        <v>0</v>
      </c>
      <c r="E654" s="262">
        <v>0</v>
      </c>
      <c r="F654" s="52" t="str">
        <f t="shared" si="188"/>
        <v>-</v>
      </c>
    </row>
    <row r="655" spans="1:6" ht="12.75" customHeight="1" x14ac:dyDescent="0.2">
      <c r="A655" s="53" t="s">
        <v>606</v>
      </c>
      <c r="B655" s="85" t="s">
        <v>1304</v>
      </c>
      <c r="C655" s="50" t="s">
        <v>1305</v>
      </c>
      <c r="D655" s="262">
        <v>14</v>
      </c>
      <c r="E655" s="262">
        <v>16</v>
      </c>
      <c r="F655" s="52">
        <f t="shared" si="188"/>
        <v>114.28571428571428</v>
      </c>
    </row>
    <row r="656" spans="1:6" ht="12.75" customHeight="1" x14ac:dyDescent="0.2">
      <c r="A656" s="53" t="s">
        <v>606</v>
      </c>
      <c r="B656" s="85" t="s">
        <v>1306</v>
      </c>
      <c r="C656" s="50" t="s">
        <v>1307</v>
      </c>
      <c r="D656" s="262">
        <v>0</v>
      </c>
      <c r="E656" s="262">
        <v>0</v>
      </c>
      <c r="F656" s="52" t="str">
        <f t="shared" si="188"/>
        <v>-</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126.09</v>
      </c>
      <c r="E658" s="242">
        <v>436.92</v>
      </c>
      <c r="F658" s="52">
        <f t="shared" si="188"/>
        <v>346.51439448013326</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1587.76</v>
      </c>
      <c r="E660" s="242">
        <v>0</v>
      </c>
      <c r="F660" s="52">
        <f t="shared" si="188"/>
        <v>0</v>
      </c>
    </row>
    <row r="661" spans="1:6" ht="12.75" customHeight="1" x14ac:dyDescent="0.2">
      <c r="A661" s="53">
        <v>63311</v>
      </c>
      <c r="B661" s="85" t="s">
        <v>1317</v>
      </c>
      <c r="C661" s="50" t="s">
        <v>1318</v>
      </c>
      <c r="D661" s="242">
        <v>102777.89</v>
      </c>
      <c r="E661" s="242">
        <v>213365</v>
      </c>
      <c r="F661" s="52">
        <f t="shared" si="188"/>
        <v>207.59815170363979</v>
      </c>
    </row>
    <row r="662" spans="1:6" ht="12.75" customHeight="1" x14ac:dyDescent="0.2">
      <c r="A662" s="53">
        <v>63312</v>
      </c>
      <c r="B662" s="85" t="s">
        <v>1319</v>
      </c>
      <c r="C662" s="50" t="s">
        <v>1320</v>
      </c>
      <c r="D662" s="242">
        <v>0</v>
      </c>
      <c r="E662" s="242">
        <v>160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98942.6</v>
      </c>
      <c r="E665" s="242">
        <v>76635.81</v>
      </c>
      <c r="F665" s="52">
        <f t="shared" si="188"/>
        <v>77.454817237468987</v>
      </c>
    </row>
    <row r="666" spans="1:6" ht="12.75" customHeight="1" x14ac:dyDescent="0.2">
      <c r="A666" s="53">
        <v>63322</v>
      </c>
      <c r="B666" s="85" t="s">
        <v>1327</v>
      </c>
      <c r="C666" s="50" t="s">
        <v>1328</v>
      </c>
      <c r="D666" s="242">
        <v>0</v>
      </c>
      <c r="E666" s="242">
        <v>12640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708.77</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0</v>
      </c>
      <c r="F716" s="52" t="str">
        <f t="shared" si="188"/>
        <v>-</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20539.12</v>
      </c>
      <c r="E718" s="242">
        <v>28416.2</v>
      </c>
      <c r="F718" s="52">
        <f t="shared" si="188"/>
        <v>138.35159442079313</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641.04999999999995</v>
      </c>
      <c r="E720" s="242">
        <v>1215.75</v>
      </c>
      <c r="F720" s="52">
        <f t="shared" si="188"/>
        <v>189.64979330785431</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0</v>
      </c>
      <c r="E722" s="242">
        <v>0</v>
      </c>
      <c r="F722" s="52" t="str">
        <f t="shared" si="188"/>
        <v>-</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5001.66</v>
      </c>
      <c r="E725" s="242">
        <v>5018.9799999999996</v>
      </c>
      <c r="F725" s="52">
        <f t="shared" ref="F725:F979" si="190">IF(D725&lt;&gt;0,IF(E725/D725&gt;=100,"&gt;&gt;100",E725/D725*100),"-")</f>
        <v>100.34628503336891</v>
      </c>
    </row>
    <row r="726" spans="1:6" ht="12.75" customHeight="1" x14ac:dyDescent="0.2">
      <c r="A726" s="53" t="s">
        <v>1429</v>
      </c>
      <c r="B726" s="85" t="s">
        <v>1430</v>
      </c>
      <c r="C726" s="50" t="s">
        <v>1429</v>
      </c>
      <c r="D726" s="242">
        <v>0</v>
      </c>
      <c r="E726" s="242">
        <v>0</v>
      </c>
      <c r="F726" s="52" t="str">
        <f t="shared" si="190"/>
        <v>-</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10143.209999999999</v>
      </c>
      <c r="E742" s="242">
        <v>6742.83</v>
      </c>
      <c r="F742" s="52">
        <f t="shared" si="190"/>
        <v>66.476293007834812</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2300.09</v>
      </c>
      <c r="E759" s="242">
        <v>3009.2</v>
      </c>
      <c r="F759" s="52">
        <f t="shared" si="190"/>
        <v>130.82966318709265</v>
      </c>
    </row>
    <row r="760" spans="1:6" ht="12.75" customHeight="1" x14ac:dyDescent="0.2">
      <c r="A760" s="53">
        <v>35232</v>
      </c>
      <c r="B760" s="85" t="s">
        <v>1497</v>
      </c>
      <c r="C760" s="50" t="s">
        <v>1498</v>
      </c>
      <c r="D760" s="242">
        <v>3208.3</v>
      </c>
      <c r="E760" s="242">
        <v>2028.98</v>
      </c>
      <c r="F760" s="52">
        <f t="shared" si="190"/>
        <v>63.241592120437616</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3187.74</v>
      </c>
      <c r="F763" s="52" t="str">
        <f t="shared" si="190"/>
        <v>-</v>
      </c>
    </row>
    <row r="764" spans="1:6" ht="12.75" customHeight="1" x14ac:dyDescent="0.2">
      <c r="A764" s="53">
        <v>36316</v>
      </c>
      <c r="B764" s="85" t="s">
        <v>1505</v>
      </c>
      <c r="C764" s="50" t="s">
        <v>1506</v>
      </c>
      <c r="D764" s="242">
        <v>929.06</v>
      </c>
      <c r="E764" s="242">
        <v>0</v>
      </c>
      <c r="F764" s="52">
        <f t="shared" si="190"/>
        <v>0</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53096.69</v>
      </c>
      <c r="E770" s="242">
        <v>257076.01</v>
      </c>
      <c r="F770" s="52">
        <f t="shared" si="190"/>
        <v>484.1657926322714</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25721.69</v>
      </c>
      <c r="E816" s="242">
        <v>28110.16</v>
      </c>
      <c r="F816" s="52">
        <f t="shared" si="190"/>
        <v>109.28582064397791</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1114.8699999999999</v>
      </c>
      <c r="E818" s="242">
        <v>1021.79</v>
      </c>
      <c r="F818" s="52">
        <f t="shared" si="190"/>
        <v>91.651044516401029</v>
      </c>
    </row>
    <row r="819" spans="1:6" ht="12.75" customHeight="1" x14ac:dyDescent="0.2">
      <c r="A819" s="53">
        <v>37215</v>
      </c>
      <c r="B819" s="85" t="s">
        <v>1615</v>
      </c>
      <c r="C819" s="50" t="s">
        <v>1616</v>
      </c>
      <c r="D819" s="242">
        <v>38406.660000000003</v>
      </c>
      <c r="E819" s="242">
        <v>62918.92</v>
      </c>
      <c r="F819" s="52">
        <f t="shared" si="190"/>
        <v>163.82294112531523</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9157.8700000000008</v>
      </c>
      <c r="E821" s="242">
        <v>6105.23</v>
      </c>
      <c r="F821" s="52">
        <f t="shared" si="190"/>
        <v>66.6664846738379</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11341.16</v>
      </c>
      <c r="E823" s="242">
        <v>8574.41</v>
      </c>
      <c r="F823" s="52">
        <f t="shared" si="190"/>
        <v>75.604347350711919</v>
      </c>
    </row>
    <row r="824" spans="1:6" ht="12.75" customHeight="1" x14ac:dyDescent="0.2">
      <c r="A824" s="53">
        <v>37221</v>
      </c>
      <c r="B824" s="85" t="s">
        <v>1625</v>
      </c>
      <c r="C824" s="50" t="s">
        <v>1626</v>
      </c>
      <c r="D824" s="242">
        <v>3032.58</v>
      </c>
      <c r="E824" s="242">
        <v>4094.4</v>
      </c>
      <c r="F824" s="52">
        <f t="shared" si="190"/>
        <v>135.01375066774827</v>
      </c>
    </row>
    <row r="825" spans="1:6" ht="12.75" customHeight="1" x14ac:dyDescent="0.2">
      <c r="A825" s="53" t="s">
        <v>1627</v>
      </c>
      <c r="B825" s="85" t="s">
        <v>1604</v>
      </c>
      <c r="C825" s="50" t="s">
        <v>1627</v>
      </c>
      <c r="D825" s="242">
        <v>11470.97</v>
      </c>
      <c r="E825" s="242">
        <v>12802.24</v>
      </c>
      <c r="F825" s="52">
        <f t="shared" si="190"/>
        <v>111.60555733298929</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606.94000000000005</v>
      </c>
      <c r="E827" s="242">
        <v>337.28</v>
      </c>
      <c r="F827" s="52">
        <f t="shared" si="190"/>
        <v>55.570567107127545</v>
      </c>
    </row>
    <row r="828" spans="1:6" ht="12.75" customHeight="1" x14ac:dyDescent="0.2">
      <c r="A828" s="53" t="s">
        <v>1632</v>
      </c>
      <c r="B828" s="85" t="s">
        <v>1633</v>
      </c>
      <c r="C828" s="50" t="s">
        <v>1632</v>
      </c>
      <c r="D828" s="242">
        <v>23157.21</v>
      </c>
      <c r="E828" s="242">
        <v>21574.61</v>
      </c>
      <c r="F828" s="52">
        <f t="shared" si="190"/>
        <v>93.165843380959984</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58700.38</v>
      </c>
      <c r="E830" s="242">
        <v>11942.6</v>
      </c>
      <c r="F830" s="52">
        <f t="shared" si="190"/>
        <v>20.345013098722699</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116068.09</v>
      </c>
      <c r="E879" s="242">
        <v>0</v>
      </c>
      <c r="F879" s="52">
        <f t="shared" si="190"/>
        <v>0</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6108.84</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84942.6</v>
      </c>
      <c r="E954" s="242">
        <v>86906.04</v>
      </c>
      <c r="F954" s="52">
        <f t="shared" si="190"/>
        <v>102.31149034759943</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v>0</v>
      </c>
      <c r="F985" s="63" t="str">
        <f t="shared" ref="F985:F992" si="192">IF(D985&lt;&gt;0,IF(E985/D985&gt;=100,"&gt;&gt;100",E985/D985*100),"-")</f>
        <v>-</v>
      </c>
    </row>
    <row r="986" spans="1:6" ht="24" x14ac:dyDescent="0.2">
      <c r="A986" s="53" t="s">
        <v>1949</v>
      </c>
      <c r="B986" s="85" t="s">
        <v>1950</v>
      </c>
      <c r="C986" s="50" t="s">
        <v>1949</v>
      </c>
      <c r="D986" s="245">
        <v>0</v>
      </c>
      <c r="E986" s="245">
        <v>0</v>
      </c>
      <c r="F986" s="52" t="str">
        <f t="shared" si="192"/>
        <v>-</v>
      </c>
    </row>
    <row r="987" spans="1:6" ht="24" x14ac:dyDescent="0.2">
      <c r="A987" s="53" t="s">
        <v>1951</v>
      </c>
      <c r="B987" s="85" t="s">
        <v>1952</v>
      </c>
      <c r="C987" s="50" t="s">
        <v>1951</v>
      </c>
      <c r="D987" s="245">
        <v>0</v>
      </c>
      <c r="E987" s="245">
        <v>0</v>
      </c>
      <c r="F987" s="52" t="str">
        <f t="shared" si="192"/>
        <v>-</v>
      </c>
    </row>
    <row r="988" spans="1:6" ht="24" x14ac:dyDescent="0.2">
      <c r="A988" s="53">
        <v>26454</v>
      </c>
      <c r="B988" s="85" t="s">
        <v>1953</v>
      </c>
      <c r="C988" s="50" t="s">
        <v>1954</v>
      </c>
      <c r="D988" s="245">
        <v>0</v>
      </c>
      <c r="E988" s="245">
        <v>0</v>
      </c>
      <c r="F988" s="52" t="str">
        <f t="shared" si="192"/>
        <v>-</v>
      </c>
    </row>
    <row r="989" spans="1:6" ht="12.75" customHeight="1" x14ac:dyDescent="0.2">
      <c r="A989" s="53" t="s">
        <v>1955</v>
      </c>
      <c r="B989" s="85" t="s">
        <v>1956</v>
      </c>
      <c r="C989" s="50" t="s">
        <v>1955</v>
      </c>
      <c r="D989" s="245">
        <v>0</v>
      </c>
      <c r="E989" s="245">
        <v>0</v>
      </c>
      <c r="F989" s="52" t="str">
        <f t="shared" si="192"/>
        <v>-</v>
      </c>
    </row>
    <row r="990" spans="1:6" ht="36" x14ac:dyDescent="0.2">
      <c r="A990" s="53" t="s">
        <v>1957</v>
      </c>
      <c r="B990" s="85" t="s">
        <v>1958</v>
      </c>
      <c r="C990" s="50" t="s">
        <v>1959</v>
      </c>
      <c r="D990" s="245">
        <v>0</v>
      </c>
      <c r="E990" s="245">
        <v>0</v>
      </c>
      <c r="F990" s="52" t="str">
        <f t="shared" si="192"/>
        <v>-</v>
      </c>
    </row>
    <row r="991" spans="1:6" ht="12.75" customHeight="1" x14ac:dyDescent="0.2">
      <c r="A991" s="53" t="s">
        <v>1960</v>
      </c>
      <c r="B991" s="85" t="s">
        <v>1961</v>
      </c>
      <c r="C991" s="50" t="s">
        <v>1960</v>
      </c>
      <c r="D991" s="245">
        <v>0</v>
      </c>
      <c r="E991" s="245">
        <v>0</v>
      </c>
      <c r="F991" s="52" t="str">
        <f t="shared" si="192"/>
        <v>-</v>
      </c>
    </row>
    <row r="992" spans="1:6" ht="24" x14ac:dyDescent="0.2">
      <c r="A992" s="55">
        <v>26534</v>
      </c>
      <c r="B992" s="233" t="s">
        <v>1962</v>
      </c>
      <c r="C992" s="56" t="s">
        <v>1963</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Y977"/>
  <sheetViews>
    <sheetView showGridLines="0" topLeftCell="A163" workbookViewId="0">
      <selection activeCell="D245" sqref="D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18639796.170000002</v>
      </c>
      <c r="E6" s="229">
        <f t="shared" si="0"/>
        <v>19075218.530000001</v>
      </c>
      <c r="F6" s="230">
        <f t="shared" ref="F6:F260" si="1">IF(D6&gt;0,IF(E6/D6&gt;=100,"&gt;&gt;100",E6/D6*100),"-")</f>
        <v>102.33598241112097</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10273943.280000001</v>
      </c>
      <c r="E7" s="104">
        <f t="shared" si="2"/>
        <v>10565787.100000001</v>
      </c>
      <c r="F7" s="93">
        <f t="shared" si="1"/>
        <v>102.84062128869374</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5055780.6400000006</v>
      </c>
      <c r="E8" s="104">
        <f>E9+E10-E11</f>
        <v>5479650.1000000006</v>
      </c>
      <c r="F8" s="93">
        <f t="shared" si="1"/>
        <v>108.38385780914734</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4857268.74</v>
      </c>
      <c r="E9" s="247">
        <v>5296676.21</v>
      </c>
      <c r="F9" s="93">
        <f t="shared" si="1"/>
        <v>109.04638992653307</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357248.9</v>
      </c>
      <c r="E10" s="247">
        <v>357248.9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158737</v>
      </c>
      <c r="E11" s="247">
        <v>174275.01</v>
      </c>
      <c r="F11" s="93">
        <f t="shared" si="1"/>
        <v>109.78852441459775</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4465704.7299999995</v>
      </c>
      <c r="E12" s="104">
        <f t="shared" si="3"/>
        <v>4500413.68</v>
      </c>
      <c r="F12" s="93">
        <f t="shared" si="1"/>
        <v>100.77723342895536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3969175.73</v>
      </c>
      <c r="E13" s="104">
        <f t="shared" si="4"/>
        <v>4041593.38</v>
      </c>
      <c r="F13" s="93">
        <f t="shared" si="1"/>
        <v>101.82450097768788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2790678.98</v>
      </c>
      <c r="E15" s="247">
        <v>2795442.98</v>
      </c>
      <c r="F15" s="93">
        <f t="shared" si="1"/>
        <v>100.17071114356551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1255896.1299999999</v>
      </c>
      <c r="E16" s="247">
        <v>1255896.1299999999</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1809309.35</v>
      </c>
      <c r="E17" s="247">
        <v>2069303.05</v>
      </c>
      <c r="F17" s="93">
        <f t="shared" si="1"/>
        <v>114.36977595898679</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1886708.73</v>
      </c>
      <c r="E18" s="247">
        <v>2079048.78</v>
      </c>
      <c r="F18" s="93">
        <f t="shared" si="1"/>
        <v>110.19447501045909</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435979.0299999998</v>
      </c>
      <c r="E19" s="104">
        <f t="shared" si="5"/>
        <v>379292.48</v>
      </c>
      <c r="F19" s="93">
        <f t="shared" si="1"/>
        <v>86.997872351796403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138810.69</v>
      </c>
      <c r="E20" s="247">
        <v>146151.09</v>
      </c>
      <c r="F20" s="93">
        <f t="shared" si="1"/>
        <v>105.28806535001014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10073.959999999999</v>
      </c>
      <c r="E21" s="247">
        <v>10073.959999999999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29077.79</v>
      </c>
      <c r="E22" s="247">
        <v>29077.79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285.22000000000003</v>
      </c>
      <c r="E25" s="247">
        <v>73017.210000000006</v>
      </c>
      <c r="F25" s="93" t="str">
        <f t="shared" si="1"/>
        <v>&gt;&gt;100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1391310.46</v>
      </c>
      <c r="E26" s="247">
        <v>1420124.23</v>
      </c>
      <c r="F26" s="93">
        <f t="shared" si="1"/>
        <v>102.07098062067325</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1133579.0900000001</v>
      </c>
      <c r="E28" s="247">
        <v>1299151.8</v>
      </c>
      <c r="F28" s="93">
        <f t="shared" si="1"/>
        <v>114.60618949843192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2501.79</v>
      </c>
      <c r="E29" s="104">
        <f t="shared" si="6"/>
        <v>1913.94</v>
      </c>
      <c r="F29" s="93">
        <f t="shared" si="1"/>
        <v>76.502823978031728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4023.79</v>
      </c>
      <c r="E30" s="247">
        <v>4023.79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1522</v>
      </c>
      <c r="E34" s="247">
        <v>2109.85</v>
      </c>
      <c r="F34" s="93">
        <f t="shared" si="1"/>
        <v>138.62352168199737</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1107.68</v>
      </c>
      <c r="E35" s="104">
        <f t="shared" si="7"/>
        <v>1107.68</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1259.54</v>
      </c>
      <c r="E37" s="247">
        <v>1259.54</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44.21</v>
      </c>
      <c r="E38" s="247">
        <v>44.21</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196.07</v>
      </c>
      <c r="E40" s="247">
        <v>196.07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56940.500000000233</v>
      </c>
      <c r="E45" s="104">
        <f t="shared" si="9"/>
        <v>76506.199999999953</v>
      </c>
      <c r="F45" s="93">
        <f t="shared" si="1"/>
        <v>134.36165822217868</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54510.19</v>
      </c>
      <c r="E47" s="247">
        <v>54766.44</v>
      </c>
      <c r="F47" s="93">
        <f t="shared" si="1"/>
        <v>100.47009559130137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464074.16</v>
      </c>
      <c r="E48" s="247">
        <v>472037.52</v>
      </c>
      <c r="F48" s="93">
        <f t="shared" si="1"/>
        <v>101.71596712042748</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1056979.6000000001</v>
      </c>
      <c r="E49" s="247">
        <v>1093760.56</v>
      </c>
      <c r="F49" s="93">
        <f t="shared" si="1"/>
        <v>103.47981739666498</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1518623.45</v>
      </c>
      <c r="E50" s="247">
        <v>1544058.32</v>
      </c>
      <c r="F50" s="93">
        <f t="shared" si="1"/>
        <v>101.67486350879147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35717.81</v>
      </c>
      <c r="E54" s="247">
        <v>35717.81</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35717.81</v>
      </c>
      <c r="E55" s="247">
        <v>35717.81</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752457.90999999992</v>
      </c>
      <c r="E56" s="104">
        <f t="shared" si="11"/>
        <v>585723.32000000007</v>
      </c>
      <c r="F56" s="93">
        <f t="shared" si="1"/>
        <v>77.84133998936899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556603.13</v>
      </c>
      <c r="E57" s="247">
        <v>389868.54</v>
      </c>
      <c r="F57" s="93">
        <f t="shared" si="1"/>
        <v>70.044259363040226</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74200.350000000006</v>
      </c>
      <c r="E58" s="247">
        <v>74200.350000000006</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121654.43</v>
      </c>
      <c r="E61" s="247">
        <v>121654.43</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8365852.8899999997</v>
      </c>
      <c r="E68" s="104">
        <f t="shared" si="13"/>
        <v>8509431.4299999997</v>
      </c>
      <c r="F68" s="93">
        <f t="shared" si="1"/>
        <v>101.71624509643988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176523.53</v>
      </c>
      <c r="E69" s="104">
        <f t="shared" si="14"/>
        <v>297810.51999999996</v>
      </c>
      <c r="F69" s="93">
        <f t="shared" si="1"/>
        <v>168.70868149985441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173087.37</v>
      </c>
      <c r="E70" s="104">
        <f t="shared" si="15"/>
        <v>293933.03999999998</v>
      </c>
      <c r="F70" s="93">
        <f t="shared" si="1"/>
        <v>169.81772846857629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v>0</v>
      </c>
      <c r="E71" s="247">
        <v>794.86</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v>173087.37</v>
      </c>
      <c r="E72" s="247">
        <v>293138.18</v>
      </c>
      <c r="F72" s="93">
        <f t="shared" si="1"/>
        <v>169.35850374293631</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v>3436.16</v>
      </c>
      <c r="E75" s="247">
        <v>3432.17</v>
      </c>
      <c r="F75" s="93">
        <f t="shared" si="1"/>
        <v>99.883882007822692</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v>0</v>
      </c>
      <c r="E76" s="247">
        <v>445.31</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11022.28</v>
      </c>
      <c r="E78" s="104">
        <f>E79+SUM(E82:E84)-E85+E86</f>
        <v>10676.68</v>
      </c>
      <c r="F78" s="93">
        <f t="shared" si="1"/>
        <v>96.864532564950252</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1119.5</v>
      </c>
      <c r="E84" s="247">
        <v>773.9</v>
      </c>
      <c r="F84" s="93">
        <f t="shared" si="1"/>
        <v>69.129075480125053</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9902.7800000000007</v>
      </c>
      <c r="E86" s="247">
        <v>9902.7800000000007</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7993500</v>
      </c>
      <c r="E134" s="104">
        <f t="shared" si="23"/>
        <v>7993475.25</v>
      </c>
      <c r="F134" s="93">
        <f t="shared" si="1"/>
        <v>99.999690373428407</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7994773.7599999998</v>
      </c>
      <c r="E135" s="104">
        <f t="shared" si="24"/>
        <v>7994749.0099999998</v>
      </c>
      <c r="F135" s="93">
        <f t="shared" si="1"/>
        <v>99.999690422759386</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7993500</v>
      </c>
      <c r="E139" s="247">
        <v>7993475.25</v>
      </c>
      <c r="F139" s="93">
        <f t="shared" si="1"/>
        <v>99.999690373428407</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1273.76</v>
      </c>
      <c r="E140" s="247">
        <v>1273.76</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1273.76</v>
      </c>
      <c r="E145" s="247">
        <v>1273.76</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152743.69</v>
      </c>
      <c r="E146" s="104">
        <f t="shared" si="26"/>
        <v>169616.35999999993</v>
      </c>
      <c r="F146" s="93">
        <f t="shared" si="1"/>
        <v>111.0463941260028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132358.56</v>
      </c>
      <c r="E147" s="247">
        <v>128030.59</v>
      </c>
      <c r="F147" s="93">
        <f t="shared" si="1"/>
        <v>96.730117039653493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77014.64</v>
      </c>
      <c r="E158" s="247">
        <v>82572.740000000005</v>
      </c>
      <c r="F158" s="93">
        <f t="shared" si="1"/>
        <v>107.21693953253563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84747.3</v>
      </c>
      <c r="E159" s="247">
        <v>76590.02</v>
      </c>
      <c r="F159" s="93">
        <f t="shared" si="1"/>
        <v>90.374584205042524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116277.58</v>
      </c>
      <c r="E162" s="247">
        <v>164169.09</v>
      </c>
      <c r="F162" s="93">
        <f t="shared" si="1"/>
        <v>141.18722629074324</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257654.39</v>
      </c>
      <c r="E163" s="247">
        <v>281746.08</v>
      </c>
      <c r="F163" s="93">
        <f t="shared" si="1"/>
        <v>109.35038987692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3235.52</v>
      </c>
      <c r="E164" s="104">
        <f t="shared" si="28"/>
        <v>2578</v>
      </c>
      <c r="F164" s="93">
        <f t="shared" si="1"/>
        <v>79.678073385421825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3235.52</v>
      </c>
      <c r="E166" s="247">
        <v>2578</v>
      </c>
      <c r="F166" s="93">
        <f t="shared" si="1"/>
        <v>79.678073385421825</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28827.87</v>
      </c>
      <c r="E170" s="104">
        <f t="shared" si="29"/>
        <v>35274.620000000003</v>
      </c>
      <c r="F170" s="93">
        <f t="shared" si="1"/>
        <v>122.36290783883791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358.35</v>
      </c>
      <c r="E171" s="247">
        <v>238.9</v>
      </c>
      <c r="F171" s="93">
        <f t="shared" si="1"/>
        <v>66.666666666666657</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28469.52</v>
      </c>
      <c r="E173" s="247">
        <v>35035.72</v>
      </c>
      <c r="F173" s="93">
        <f t="shared" si="1"/>
        <v>123.06396454875251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18639796.170000006</v>
      </c>
      <c r="E175" s="104">
        <f t="shared" si="30"/>
        <v>19075218.530000001</v>
      </c>
      <c r="F175" s="93">
        <f t="shared" si="1"/>
        <v>102.33598241112094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510375.87</v>
      </c>
      <c r="E176" s="104">
        <f t="shared" si="31"/>
        <v>396351.83999999997</v>
      </c>
      <c r="F176" s="93">
        <f t="shared" si="1"/>
        <v>77.658812514000715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160737.81</v>
      </c>
      <c r="E177" s="104">
        <f t="shared" si="32"/>
        <v>171720.21</v>
      </c>
      <c r="F177" s="93">
        <f t="shared" si="1"/>
        <v>106.83249323852304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26370.720000000001</v>
      </c>
      <c r="E178" s="247">
        <v>32881.120000000003</v>
      </c>
      <c r="F178" s="93">
        <f t="shared" si="1"/>
        <v>124.68798728286525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103489.67</v>
      </c>
      <c r="E179" s="247">
        <v>104351.5</v>
      </c>
      <c r="F179" s="93">
        <f t="shared" si="1"/>
        <v>100.83276910632723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2264.8000000000002</v>
      </c>
      <c r="E180" s="104">
        <f t="shared" si="33"/>
        <v>1423.27</v>
      </c>
      <c r="F180" s="93">
        <f t="shared" si="1"/>
        <v>62.843076651359944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1850.56</v>
      </c>
      <c r="E182" s="247">
        <v>1013.3</v>
      </c>
      <c r="F182" s="93">
        <f t="shared" si="1"/>
        <v>54.756398063288948</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414.24</v>
      </c>
      <c r="E183" s="247">
        <v>409.97</v>
      </c>
      <c r="F183" s="93">
        <f t="shared" si="1"/>
        <v>98.969196601004256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1386.86</v>
      </c>
      <c r="E186" s="247">
        <v>315</v>
      </c>
      <c r="F186" s="93">
        <f t="shared" si="1"/>
        <v>22.713179412485761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2730.13</v>
      </c>
      <c r="E187" s="247">
        <v>3289.59</v>
      </c>
      <c r="F187" s="93">
        <f t="shared" si="1"/>
        <v>120.49206448044598</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24495.63</v>
      </c>
      <c r="E188" s="247">
        <v>29459.73</v>
      </c>
      <c r="F188" s="93">
        <f t="shared" si="1"/>
        <v>120.26524731145922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33213.29</v>
      </c>
      <c r="E189" s="247">
        <v>1221.74</v>
      </c>
      <c r="F189" s="93">
        <f t="shared" si="1"/>
        <v>3.6784672641584137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316424.77</v>
      </c>
      <c r="E206" s="104">
        <f t="shared" si="37"/>
        <v>223409.88999999998</v>
      </c>
      <c r="F206" s="93">
        <f t="shared" si="1"/>
        <v>70.60442518453911</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316424.77</v>
      </c>
      <c r="E207" s="104">
        <f t="shared" si="38"/>
        <v>223409.88999999998</v>
      </c>
      <c r="F207" s="93">
        <f t="shared" si="1"/>
        <v>70.60442518453911</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116068.02</v>
      </c>
      <c r="E208" s="247">
        <v>109959.18</v>
      </c>
      <c r="F208" s="93">
        <f t="shared" si="1"/>
        <v>94.736844825990815</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173812.19</v>
      </c>
      <c r="E212" s="247">
        <v>86906.15</v>
      </c>
      <c r="F212" s="93">
        <f t="shared" si="1"/>
        <v>50.000031643350205</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26544.560000000001</v>
      </c>
      <c r="E217" s="247">
        <v>26544.560000000001</v>
      </c>
      <c r="F217" s="93">
        <f t="shared" si="1"/>
        <v>100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18129420.300000004</v>
      </c>
      <c r="E237" s="104">
        <f t="shared" si="41"/>
        <v>18678866.690000001</v>
      </c>
      <c r="F237" s="93">
        <f t="shared" si="1"/>
        <v>103.03068923830949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17951018.510000002</v>
      </c>
      <c r="E238" s="104">
        <f t="shared" si="42"/>
        <v>18335852.460000001</v>
      </c>
      <c r="F238" s="93">
        <f t="shared" si="1"/>
        <v>102.14380008457805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18267443.280000001</v>
      </c>
      <c r="E239" s="104">
        <f t="shared" si="43"/>
        <v>18559262.350000001</v>
      </c>
      <c r="F239" s="93">
        <f t="shared" si="1"/>
        <v>101.59748173582395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18267443.280000001</v>
      </c>
      <c r="E240" s="247">
        <v>18559262.350000001</v>
      </c>
      <c r="F240" s="93">
        <f t="shared" si="1"/>
        <v>101.59748173582395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316424.77</v>
      </c>
      <c r="E242" s="104">
        <f t="shared" si="44"/>
        <v>223409.89</v>
      </c>
      <c r="F242" s="93">
        <f t="shared" si="1"/>
        <v>70.604425184539124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316424.77</v>
      </c>
      <c r="E243" s="247">
        <v>223409.89</v>
      </c>
      <c r="F243" s="93">
        <f t="shared" si="1"/>
        <v>70.604425184539124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27787.419999999984</v>
      </c>
      <c r="E245" s="104">
        <f t="shared" si="45"/>
        <v>171874.46999999997</v>
      </c>
      <c r="F245" s="93">
        <f t="shared" si="1"/>
        <v>618.53338669081211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500354.87</v>
      </c>
      <c r="E246" s="104">
        <f t="shared" si="46"/>
        <v>272728.96999999997</v>
      </c>
      <c r="F246" s="93">
        <f t="shared" si="1"/>
        <v>54.507108125079306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500354.87</v>
      </c>
      <c r="E247" s="247">
        <v>272728.96999999997</v>
      </c>
      <c r="F247" s="93">
        <f t="shared" si="1"/>
        <v>54.507108125079306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472567.45</v>
      </c>
      <c r="E250" s="104">
        <f t="shared" si="47"/>
        <v>100854.5</v>
      </c>
      <c r="F250" s="93">
        <f t="shared" si="1"/>
        <v>21.341821151668402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332569.96000000002</v>
      </c>
      <c r="E252" s="247">
        <v>23166.78</v>
      </c>
      <c r="F252" s="93">
        <f t="shared" si="1"/>
        <v>6.96598694602483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139997.49</v>
      </c>
      <c r="E253" s="247">
        <v>77687.72</v>
      </c>
      <c r="F253" s="93">
        <f t="shared" si="1"/>
        <v>55.492223467720748</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147378.85</v>
      </c>
      <c r="E255" s="247">
        <v>168561.55</v>
      </c>
      <c r="F255" s="93">
        <f t="shared" si="1"/>
        <v>114.37295785657167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3235.52</v>
      </c>
      <c r="E256" s="247">
        <v>2578.21</v>
      </c>
      <c r="F256" s="93">
        <f t="shared" si="1"/>
        <v>79.684563841360898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4402761.71</v>
      </c>
      <c r="E259" s="104">
        <f t="shared" si="49"/>
        <v>4119094.97</v>
      </c>
      <c r="F259" s="93">
        <f t="shared" si="1"/>
        <v>93.557072612953206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4402761.71</v>
      </c>
      <c r="E260" s="248">
        <v>4119094.97</v>
      </c>
      <c r="F260" s="97">
        <f t="shared" si="1"/>
        <v>93.557072612953206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392774.67</v>
      </c>
      <c r="E264" s="247">
        <v>449737.57</v>
      </c>
      <c r="F264" s="93">
        <f t="shared" si="50"/>
        <v>114.50269183600868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17623.41</v>
      </c>
      <c r="E265" s="247">
        <v>1624.87</v>
      </c>
      <c r="F265" s="93">
        <f t="shared" si="50"/>
        <v>9.2199523247771005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3235.52</v>
      </c>
      <c r="E267" s="247">
        <v>2578</v>
      </c>
      <c r="F267" s="93">
        <f t="shared" si="50"/>
        <v>79.678073385421825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9902.7800000000007</v>
      </c>
      <c r="E269" s="247">
        <v>9902.7800000000007</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978.33</v>
      </c>
      <c r="E287" s="247">
        <v>940.13</v>
      </c>
      <c r="F287" s="93">
        <f t="shared" si="50"/>
        <v>96.095387037093815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159759.48000000001</v>
      </c>
      <c r="E288" s="247">
        <v>170780.08</v>
      </c>
      <c r="F288" s="93">
        <f t="shared" si="50"/>
        <v>106.89824478647525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33213.29</v>
      </c>
      <c r="E290" s="247">
        <v>1221.74</v>
      </c>
      <c r="F290" s="93">
        <f t="shared" si="50"/>
        <v>3.6784672641584137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316424.77</v>
      </c>
      <c r="E294" s="247">
        <v>223409.89</v>
      </c>
      <c r="F294" s="93">
        <f t="shared" si="50"/>
        <v>70.604425184539124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2469.6</v>
      </c>
      <c r="E295" s="247">
        <v>2768.36</v>
      </c>
      <c r="F295" s="93">
        <f t="shared" si="50"/>
        <v>112.09750566893423</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4811.34</v>
      </c>
      <c r="E297" s="247">
        <v>7403.59</v>
      </c>
      <c r="F297" s="93">
        <f t="shared" si="50"/>
        <v>153.87792174321498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288.82</v>
      </c>
      <c r="E299" s="247">
        <v>288.82</v>
      </c>
      <c r="F299" s="93">
        <f t="shared" si="50"/>
        <v>100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topLeftCell="A116" zoomScaleNormal="100" workbookViewId="0">
      <selection activeCell="D91" sqref="D9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837582.25</v>
      </c>
      <c r="E5" s="79">
        <f t="shared" si="0"/>
        <v>847036.01</v>
      </c>
      <c r="F5" s="80">
        <f t="shared" ref="F5:F141" si="1">IF(D5&gt;0,IF(E5/D5&gt;=100,"&gt;&gt;100",E5/D5*100),"-")</f>
        <v>101.12869631609314</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98082.39</v>
      </c>
      <c r="E6" s="81">
        <f t="shared" si="2"/>
        <v>157499.01</v>
      </c>
      <c r="F6" s="63">
        <f t="shared" si="1"/>
        <v>160.57827506038547</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89608.89</v>
      </c>
      <c r="E7" s="249">
        <v>152165.20000000001</v>
      </c>
      <c r="F7" s="63">
        <f t="shared" si="1"/>
        <v>169.8103837688426</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8473.5</v>
      </c>
      <c r="E8" s="249">
        <v>5333.81</v>
      </c>
      <c r="F8" s="63">
        <f t="shared" si="1"/>
        <v>62.946952262937394</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739499.86</v>
      </c>
      <c r="E13" s="81">
        <f t="shared" si="4"/>
        <v>689537</v>
      </c>
      <c r="F13" s="63">
        <f t="shared" si="1"/>
        <v>93.243695813546196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324344.38</v>
      </c>
      <c r="E14" s="249">
        <v>432248.4</v>
      </c>
      <c r="F14" s="63">
        <f t="shared" si="1"/>
        <v>133.26834890741748</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415155.48</v>
      </c>
      <c r="E16" s="249">
        <v>257288.6</v>
      </c>
      <c r="F16" s="63">
        <f t="shared" si="1"/>
        <v>61.974034402725465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481.12</v>
      </c>
      <c r="E22" s="81">
        <f t="shared" si="5"/>
        <v>606.25</v>
      </c>
      <c r="F22" s="63">
        <f t="shared" si="1"/>
        <v>126.00806451612902</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481.12</v>
      </c>
      <c r="E24" s="249">
        <v>606.25</v>
      </c>
      <c r="F24" s="63">
        <f t="shared" si="1"/>
        <v>126.00806451612902</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60215.950000000004</v>
      </c>
      <c r="E28" s="81">
        <f t="shared" si="6"/>
        <v>81483.97</v>
      </c>
      <c r="F28" s="63">
        <f t="shared" si="1"/>
        <v>135.31957894876689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58888.72</v>
      </c>
      <c r="E30" s="249">
        <v>79620.570000000007</v>
      </c>
      <c r="F30" s="63">
        <f t="shared" si="1"/>
        <v>135.20512926754057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1327.23</v>
      </c>
      <c r="E34" s="249">
        <v>1863.4</v>
      </c>
      <c r="F34" s="63">
        <f t="shared" si="1"/>
        <v>140.39767033596286</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123935.29</v>
      </c>
      <c r="E35" s="81">
        <f t="shared" si="7"/>
        <v>161076.57</v>
      </c>
      <c r="F35" s="63">
        <f t="shared" si="1"/>
        <v>129.96828425543688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20042.25</v>
      </c>
      <c r="E39" s="81">
        <f t="shared" si="9"/>
        <v>20017.349999999999</v>
      </c>
      <c r="F39" s="63">
        <f t="shared" si="1"/>
        <v>99.87576245182052</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17387.79</v>
      </c>
      <c r="E40" s="249">
        <v>17362.89</v>
      </c>
      <c r="F40" s="63">
        <f t="shared" si="1"/>
        <v>99.856796062064234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2654.46</v>
      </c>
      <c r="E42" s="249">
        <v>2654.46</v>
      </c>
      <c r="F42" s="63">
        <f t="shared" si="1"/>
        <v>100</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29457.53</v>
      </c>
      <c r="E54" s="81">
        <f t="shared" si="12"/>
        <v>0</v>
      </c>
      <c r="F54" s="63">
        <f t="shared" si="1"/>
        <v>0</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29457.53</v>
      </c>
      <c r="E55" s="249">
        <v>0</v>
      </c>
      <c r="F55" s="63">
        <f t="shared" si="1"/>
        <v>0</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74435.509999999995</v>
      </c>
      <c r="E61" s="81">
        <f t="shared" si="13"/>
        <v>141059.22</v>
      </c>
      <c r="F61" s="63">
        <f t="shared" si="1"/>
        <v>189.50527779013001</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63983.59</v>
      </c>
      <c r="E64" s="249">
        <v>117185.02</v>
      </c>
      <c r="F64" s="63">
        <f t="shared" si="1"/>
        <v>183.14855418397124</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10451.92</v>
      </c>
      <c r="E65" s="249">
        <v>23874.2</v>
      </c>
      <c r="F65" s="63">
        <f t="shared" si="1"/>
        <v>228.41927607559188</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17838.759999999998</v>
      </c>
      <c r="E75" s="81">
        <f t="shared" si="15"/>
        <v>16513.38</v>
      </c>
      <c r="F75" s="63">
        <f t="shared" si="1"/>
        <v>92.570223490870447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5748.64</v>
      </c>
      <c r="E76" s="249">
        <v>3824.52</v>
      </c>
      <c r="F76" s="63">
        <f t="shared" si="1"/>
        <v>66.529126889142475</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11343.55</v>
      </c>
      <c r="E77" s="249">
        <v>11942.6</v>
      </c>
      <c r="F77" s="63">
        <f t="shared" si="1"/>
        <v>105.28097465079276</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746.57</v>
      </c>
      <c r="E81" s="249">
        <v>746.26</v>
      </c>
      <c r="F81" s="63">
        <f t="shared" si="1"/>
        <v>99.95847676708145</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1726342.6700000002</v>
      </c>
      <c r="E82" s="81">
        <f t="shared" si="16"/>
        <v>1859289.15</v>
      </c>
      <c r="F82" s="63">
        <f t="shared" si="1"/>
        <v>107.7010481354782</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10416.23</v>
      </c>
      <c r="E85" s="249">
        <v>11661.7</v>
      </c>
      <c r="F85" s="63">
        <f t="shared" si="1"/>
        <v>111.95701323799494</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238983.11</v>
      </c>
      <c r="E86" s="249">
        <v>51657.96</v>
      </c>
      <c r="F86" s="63">
        <f t="shared" si="1"/>
        <v>21.615736777381464</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1476943.33</v>
      </c>
      <c r="E88" s="249">
        <v>1795969.49</v>
      </c>
      <c r="F88" s="63">
        <f t="shared" si="1"/>
        <v>121.60043337614044</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18929.09</v>
      </c>
      <c r="E89" s="81">
        <f t="shared" si="17"/>
        <v>13998.42</v>
      </c>
      <c r="F89" s="63">
        <f t="shared" si="1"/>
        <v>73.951890978383005</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18929.09</v>
      </c>
      <c r="E106" s="249">
        <v>13998.42</v>
      </c>
      <c r="F106" s="63">
        <f t="shared" si="1"/>
        <v>73.951890978383005</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124477.48999999999</v>
      </c>
      <c r="E107" s="81">
        <f t="shared" si="21"/>
        <v>175989.47</v>
      </c>
      <c r="F107" s="63">
        <f t="shared" si="1"/>
        <v>141.3825664383175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59725.26</v>
      </c>
      <c r="E108" s="249">
        <v>60000</v>
      </c>
      <c r="F108" s="63">
        <f t="shared" si="1"/>
        <v>100.46000636916439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20789.63</v>
      </c>
      <c r="E110" s="249">
        <v>23073.99</v>
      </c>
      <c r="F110" s="63">
        <f t="shared" si="1"/>
        <v>110.98797814102512</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331.81</v>
      </c>
      <c r="E111" s="249">
        <v>31981.81</v>
      </c>
      <c r="F111" s="63">
        <f t="shared" si="1"/>
        <v>9638.5913625267476</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43630.79</v>
      </c>
      <c r="E113" s="249">
        <v>60933.67</v>
      </c>
      <c r="F113" s="63">
        <f t="shared" si="1"/>
        <v>139.65749875260107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410926.31</v>
      </c>
      <c r="E114" s="81">
        <f t="shared" si="22"/>
        <v>423142.70999999996</v>
      </c>
      <c r="F114" s="63">
        <f t="shared" si="1"/>
        <v>102.97289312042346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313694.27</v>
      </c>
      <c r="E115" s="81">
        <f t="shared" si="23"/>
        <v>305264</v>
      </c>
      <c r="F115" s="63">
        <f t="shared" si="1"/>
        <v>97.312584000976486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313694.27</v>
      </c>
      <c r="E116" s="249">
        <v>305264</v>
      </c>
      <c r="F116" s="63">
        <f t="shared" si="1"/>
        <v>97.312584000976486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97165.68</v>
      </c>
      <c r="E126" s="249">
        <v>117693.26</v>
      </c>
      <c r="F126" s="63">
        <f t="shared" si="1"/>
        <v>121.1263688989775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66.36</v>
      </c>
      <c r="E128" s="249">
        <v>185.45</v>
      </c>
      <c r="F128" s="63">
        <f t="shared" si="1"/>
        <v>279.46051838456901</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59347.11</v>
      </c>
      <c r="E129" s="81">
        <f t="shared" si="26"/>
        <v>56765.66</v>
      </c>
      <c r="F129" s="63">
        <f t="shared" si="1"/>
        <v>95.650251545525975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9582.5499999999993</v>
      </c>
      <c r="E135" s="249">
        <v>6105.23</v>
      </c>
      <c r="F135" s="63">
        <f t="shared" si="1"/>
        <v>63.711955585934852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2229.7399999999998</v>
      </c>
      <c r="E138" s="249">
        <v>2229.7399999999998</v>
      </c>
      <c r="F138" s="63">
        <f t="shared" si="1"/>
        <v>100</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47534.82</v>
      </c>
      <c r="E140" s="249">
        <v>48430.69</v>
      </c>
      <c r="F140" s="63">
        <f t="shared" si="1"/>
        <v>101.88466054988743</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3380076.04</v>
      </c>
      <c r="E141" s="106">
        <f t="shared" si="28"/>
        <v>3635901.5900000003</v>
      </c>
      <c r="F141" s="82">
        <f t="shared" si="1"/>
        <v>107.56863298258818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79" orientation="portrait" r:id="rId1"/>
  <headerFooter>
    <oddFooter>&amp;RStranica: &amp;P od &amp;N</oddFooter>
  </headerFooter>
  <rowBreaks count="1" manualBreakCount="1">
    <brk id="67"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352349.18</v>
      </c>
      <c r="E5" s="107">
        <f t="shared" si="0"/>
        <v>19481.32</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24.75</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24.75</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v>0</v>
      </c>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v>0</v>
      </c>
      <c r="E19" s="250">
        <v>24.75</v>
      </c>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352349.18</v>
      </c>
      <c r="E22" s="108">
        <f t="shared" si="3"/>
        <v>19456.57</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352349.18</v>
      </c>
      <c r="E23" s="108">
        <f t="shared" si="4"/>
        <v>1003.37</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v>350983.29</v>
      </c>
      <c r="E24" s="250">
        <v>1003.37</v>
      </c>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v>1365.89</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18453.2</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v>0</v>
      </c>
      <c r="E36" s="250">
        <v>18453.2</v>
      </c>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89"/>
  <sheetViews>
    <sheetView showGridLines="0" workbookViewId="0">
      <selection activeCell="D26" sqref="D2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510375.87</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3007082</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47286.9</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2503343.5099999998</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397793.18</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1594224.06</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12652.91</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v>5640.02</v>
      </c>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132399.51999999999</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v>12659.36</v>
      </c>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347974.46</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454016.85</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2434.7399999999998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v>0</v>
      </c>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v>2434.7399999999998</v>
      </c>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3121106.03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47662.15</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2491985.86</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391231.42</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1593987.87</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13494.44</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v>5640.02</v>
      </c>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132521.85</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v>12099.9</v>
      </c>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343010.36</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486008.4</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95449.62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v>0</v>
      </c>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v>95449.62</v>
      </c>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396351.84000000032</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940.12999999999988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940.12999999999988</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940.12999999999988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674.43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265.7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v>0</v>
      </c>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v>0</v>
      </c>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0</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v>0</v>
      </c>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v>0</v>
      </c>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395411.70999999996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v>27374.07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169950.57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1221.74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196865.33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Q1450"/>
  <sheetViews>
    <sheetView showGridLines="0" topLeftCell="A4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2856</v>
      </c>
      <c r="B1" s="366"/>
      <c r="C1" s="366"/>
      <c r="D1" s="366"/>
      <c r="E1" s="71" t="s">
        <v>2998</v>
      </c>
      <c r="F1" s="71"/>
      <c r="G1" s="71"/>
      <c r="H1" s="71"/>
      <c r="I1" s="71"/>
      <c r="J1" s="71"/>
      <c r="K1" s="71"/>
      <c r="L1" s="71"/>
      <c r="M1" s="71"/>
      <c r="N1" s="71"/>
      <c r="O1" s="71"/>
      <c r="P1" s="71"/>
    </row>
    <row r="2" spans="1:16" ht="37.5" customHeight="1" x14ac:dyDescent="0.2">
      <c r="A2" s="367" t="s">
        <v>2999</v>
      </c>
      <c r="B2" s="366"/>
      <c r="C2" s="366"/>
      <c r="D2" s="366"/>
    </row>
    <row r="3" spans="1:16" ht="29.25" customHeight="1" x14ac:dyDescent="0.2">
      <c r="A3" s="125" t="s">
        <v>3000</v>
      </c>
      <c r="B3" s="126" t="s">
        <v>3001</v>
      </c>
      <c r="C3" s="127" t="s">
        <v>3002</v>
      </c>
      <c r="D3" s="123"/>
      <c r="E3" s="124">
        <f>E4+E14+E20+E277+E311+E314+E316</f>
        <v>0</v>
      </c>
      <c r="F3" s="124">
        <f>F4+F14+F20+F277+F311+F314+F316</f>
        <v>7</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30111</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8" t="s">
        <v>3022</v>
      </c>
      <c r="B20" s="369"/>
      <c r="C20" s="370"/>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3219</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3222</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3225</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3228</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kay</cp:lastModifiedBy>
  <cp:lastPrinted>2024-02-12T06:23:05Z</cp:lastPrinted>
  <dcterms:created xsi:type="dcterms:W3CDTF">2022-04-01T05:14:30Z</dcterms:created>
  <dcterms:modified xsi:type="dcterms:W3CDTF">2024-02-14T14:07:02Z</dcterms:modified>
</cp:coreProperties>
</file>