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7.0.49\Nikola\PROGRAMI\2025-2 program građenja, održavanja, spomenička\___Savjetovanja\Održavanje\"/>
    </mc:Choice>
  </mc:AlternateContent>
  <bookViews>
    <workbookView xWindow="480" yWindow="852" windowWidth="15576" windowHeight="14508"/>
  </bookViews>
  <sheets>
    <sheet name="2025-1" sheetId="1" r:id="rId1"/>
  </sheets>
  <definedNames>
    <definedName name="_xlnm.Print_Area" localSheetId="0">'2025-1'!$B$1:$J$115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1" i="1" l="1"/>
  <c r="E9" i="1"/>
  <c r="E11" i="1" l="1"/>
  <c r="E10" i="1"/>
  <c r="E8" i="1"/>
  <c r="E7" i="1"/>
  <c r="G94" i="1" l="1"/>
  <c r="G73" i="1"/>
  <c r="G24" i="1"/>
  <c r="G54" i="1" l="1"/>
  <c r="G84" i="1"/>
  <c r="G63" i="1" l="1"/>
  <c r="G22" i="1" s="1"/>
</calcChain>
</file>

<file path=xl/sharedStrings.xml><?xml version="1.0" encoding="utf-8"?>
<sst xmlns="http://schemas.openxmlformats.org/spreadsheetml/2006/main" count="156" uniqueCount="110">
  <si>
    <t>komunalna naknada</t>
  </si>
  <si>
    <t>TD BAŠKA UG. - ODRŽAVANJE NERAZVRSTANIH CESTA</t>
  </si>
  <si>
    <t>A201001</t>
  </si>
  <si>
    <t>TD BAŠKA UG. - ODRŽAVANJE PROMETNE SIGNALIZACIJE</t>
  </si>
  <si>
    <t>Održavanje vertikalne prometne signalizacije. Stavka obuhvaća popravak vertikalne signalizacije postavljene u skladu s Odlukom o uređenju prometa na području Općine Baška - ljetno/zimski režim. 
Obavljanje poslova povjerenih na temelju Odluke o prometu (održavanje rampi i stupića u funkciji ograničavanja prometovanja, otvaranje i zatvaranje rampi).</t>
  </si>
  <si>
    <t>HORIZONTALNA SIGNALIZACIJA</t>
  </si>
  <si>
    <t>Radovi na održavanju postojeće horizontalne signalizacije i izradi nove. Radovi se izvode u načelu jednom godišnje prije početka turističke sezone.</t>
  </si>
  <si>
    <t>ODRŽAVANJE NERAZVRSTANIH CESTA</t>
  </si>
  <si>
    <t>VERTIKALNA SIGNALIZACIJA, LEŽEĆI POLICAJCI, STUPIĆI</t>
  </si>
  <si>
    <t>Radovi na održavanju postojeće i nabavi nove vertikalne signalizacije, ležećih policajaca i stupića.</t>
  </si>
  <si>
    <t>ostali prihodi za posebne namjene - legalizacija</t>
  </si>
  <si>
    <t xml:space="preserve">1. </t>
  </si>
  <si>
    <t>ODRŽAVANJE NERAZVRSTANIH CESTA
(košnja trave i korova uz nerazvrstane ceste, nasipavanje nerazvrstanih cesta, održavanje horizontalne i vertikalne signalizacije, sanacija udarnih rupa, sanacija nogostupa)</t>
  </si>
  <si>
    <t xml:space="preserve">2. </t>
  </si>
  <si>
    <t>ODRŽAVANJE JAVNIH POVRŠINA NA KOJIMA NIJE DOPUŠTEN PROMET MOTORNIM VOZILIMA</t>
  </si>
  <si>
    <t>A201004</t>
  </si>
  <si>
    <t>TD BAŠKA UG. - ODRŽAVANJE I ČIŠĆENJE PLAŽA</t>
  </si>
  <si>
    <t xml:space="preserve">Održavanje obuhvaća dohranjivanje postojeće Vele plaže (duljina 1,8 km) koje se obično vrši jednom godišnje radi ublažavanja posljedica erozije do koje dolazi uslijed jakih bura tijekom zimskih mjeseci. </t>
  </si>
  <si>
    <t>ODRŽAVANJE POMORSKOG DOBRA</t>
  </si>
  <si>
    <t>Obuhvaća radove održavanja infrastrukture na pomorskom dobru, a osobito prilaza plaži, ulazaka u more, rukohvata, plažnih objekata, sunčališta, promatračnica, kabina za presvlačene, zaštitnih ograda, rampi za invalide, tuševa i njihovih instalacija, potpornih zidova za sprječavanje erozije.</t>
  </si>
  <si>
    <t>ODRŽAVANJE GRAĐEVINA JAVNE ODVODNJE OBORINSKIH VODA</t>
  </si>
  <si>
    <t>3.</t>
  </si>
  <si>
    <t>A201005</t>
  </si>
  <si>
    <t>USLUGA TEKUĆEG I INVESTICIJSKOG ODRŽAVANJA SLIVNOG PODRUČJA - HRVATSKE VODE</t>
  </si>
  <si>
    <t>opći prihodi i primici</t>
  </si>
  <si>
    <t>TD BAŠKA UG. - ODRŽAVANJE SLIVNIKA</t>
  </si>
  <si>
    <t>Čišćenje  i pregled slivnika  na javnim površinama i nerazvrstanim cestama (340 kom).
Pregled separatora i taložnica oborinske odvodnje. Pregled i čišćenje četiri separatora oborinske odvodnje u naselju Baška i tri taložnice u naselju Jurandvor. 
Održavanje potoka (otvoreni vodotoci) na području Općine Baška. Održavanje se vrši tri puta godišnje. Na području naselja Baška potoci se čiste četiri puta godišnje (P=1.110 m2).</t>
  </si>
  <si>
    <t>USLUGA TEKUĆEG I INVESTICIJSKOG ODRŽAVANJA OBORINSKE ODVODNJE</t>
  </si>
  <si>
    <t>Podrazumijeva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Obuhvaćeno je održavanje slivnika s pripadajućim oborinskim kolektorom,
linijskih rešetki, upojnih bunara, separatora i propusta.</t>
  </si>
  <si>
    <t>4.</t>
  </si>
  <si>
    <t>ODRŽAVANJE JAVNIH ZELENIH POVRŠINA</t>
  </si>
  <si>
    <t>A201003</t>
  </si>
  <si>
    <t>Održavanje javnih zelenih površina podrazumijeva košnju, obrezivanje i sakupljanje biološkog otpada s javnih zelenih površina, obnovu, održavanje i njegu drveća, ukrasnog grmlja i drugog bilja, popločenih i nasipanih površina u parkovima, opreme na dječjim igralištima, fitosanitarna zaštita bilja i biljnog materijala za potrebe održavanja i drugi poslovi potrebni za održavanje tih površina.</t>
  </si>
  <si>
    <t>TD BAŠKA UG. - ODRŽAVANJE ZELENIH POVRŠINA</t>
  </si>
  <si>
    <t>turistička pristojba</t>
  </si>
  <si>
    <t>5.</t>
  </si>
  <si>
    <t>ODRŽAVANJE GRAĐEVINA, UREĐAJA I PREDMETA JAVNE NAMJENE</t>
  </si>
  <si>
    <t>A201006</t>
  </si>
  <si>
    <t>TD BAŠKA UG. - NAJAM WC KABINA</t>
  </si>
  <si>
    <t>Dobava kemijskih WC-a - cjelogodišnji zakup dvije kabine na autobusnoj postaji Gruh te pet mjeseci zakupa od svibnja do rujna jedne kabine na lokaciji Sv.Ivan.</t>
  </si>
  <si>
    <t>TD BAŠKA UG. - LIČENJE OGRADA I KLUPA</t>
  </si>
  <si>
    <t>TD BAŠKA UG. - ODRŽAVANJE, POPRAVCI I UREĐIVANJE JP</t>
  </si>
  <si>
    <t>6.</t>
  </si>
  <si>
    <t>ODRŽAVANJE ČISTOĆE JAVNIH POVRŠINA</t>
  </si>
  <si>
    <t>A201007</t>
  </si>
  <si>
    <t>OPSKRBA VODOM - OSTALI OBJEKTI</t>
  </si>
  <si>
    <t>TD BAŠKA UG. - ČIŠĆENJE I PRANJE JAVNE POVRŠINE</t>
  </si>
  <si>
    <t>Ručno čišćenje javnih površina (P=3.510 m2).   
Strojno čišćenje javnih površina (P=103.000 m2).    
Pranje javnih površina (P=3.640 m2).    
Pranje koševa za smeće i površine uokolo istih.     
Pranje autobusnih stanica u Općini Baška.    
Pražnjenje koševa za smeće (50 kom.).    
Pražnjenje koševa za pse (30 kom.).  
Čišćenje lokacija izvan naselja.    
Čišćenje uz prometnicu NC158 "zaobilaznica" u Baški.    
Čišćenje uz prometnicu D-102 potez od kraja "zaobilaznice" do slova L u naselju Draga Bašćanska. 
Čišćenje okoliša diskonta u naselju Jurandvor.    
Čišćenje uz prometnicu od raskrižja na zaobilaznici do groblja Sv. Ivan u naselju Baška.   
Prikupljanje smeća uz prometnice unutar naselja Baška.    
Čišćenje dječjeg igrališta u naselju Batomalj.    
Odvoz krupnog otpada.</t>
  </si>
  <si>
    <t>DERATIZACIJA I DEZINSEKCIJA</t>
  </si>
  <si>
    <t>Provođenje  organiziranog i sustavnog suzbijanja mjerama dezinfekcije, dezinsekcije i deratizacije od javnozdravstvene važnosti za Općinu Baška.</t>
  </si>
  <si>
    <t>7.</t>
  </si>
  <si>
    <t>ODRŽAVANJE JAVNE RASVJETE</t>
  </si>
  <si>
    <t>A201002</t>
  </si>
  <si>
    <t>ELEKTRIČNA ENERGIJA - JAVNA RASVJETA</t>
  </si>
  <si>
    <t>Upravljanje i održavanje objekata javne rasvjete, zamjena rasvjetnih tijela i žarulja.</t>
  </si>
  <si>
    <t>ODRŽAVANJE BLAGDANSKE DEKORACIJE</t>
  </si>
  <si>
    <t>Zamjena dotrajalih božićnih ukrasa i elektroinstalaterski radovi na priključenju božićnih ukrasa.</t>
  </si>
  <si>
    <t>Opis</t>
  </si>
  <si>
    <t>Izvor financiranja</t>
  </si>
  <si>
    <t>Iznos izvora</t>
  </si>
  <si>
    <t>Članak 1.</t>
  </si>
  <si>
    <t>Članak 2.</t>
  </si>
  <si>
    <t>Članak 3.</t>
  </si>
  <si>
    <t>1. komunalna naknada:</t>
  </si>
  <si>
    <t>Program</t>
  </si>
  <si>
    <t>KLASA:</t>
  </si>
  <si>
    <t>URBROJ:</t>
  </si>
  <si>
    <t xml:space="preserve">Baška, </t>
  </si>
  <si>
    <t>OPĆINSKO VIJEĆE OPĆINE BAŠKA</t>
  </si>
  <si>
    <t>Predsjednica:</t>
  </si>
  <si>
    <t>Tanja Grlj</t>
  </si>
  <si>
    <t>SMART ISLAND KRK - ODRŽAVANJE JAVNE RASVJETE</t>
  </si>
  <si>
    <t>Električna energija - javna rasvjeta (okvirna godišnja potrošnja: 200.000 kW/h)</t>
  </si>
  <si>
    <t>NADOHRANJIVANJE PLAŽA</t>
  </si>
  <si>
    <t>ODRŽAVANJE OPREME NA POMORSKOM DOBRU</t>
  </si>
  <si>
    <t>Obuhvaća radove održavanja opreme na pomorskom dobru.</t>
  </si>
  <si>
    <t>Košnja trave i korova uz ulice unutar naselja. Površine se kose pet puta godišnje u razdoblju travanj-listopad (P=20.674 m2). 
Košnja trave i korova uz pješačke i biciklističke staze te poljske putove s uklanjanjem granja.  (P=27.457 m2).
Saniranje rupa na javnim površinama.    
Orezivanje grana i krčenje vegetacije uz nerazvrstanu cestu NC 158 ("zaobilaznica").    
Orezivanje grana na cesti Put Zablaća.    
Orezivanje grana na cesti od "zaobilaznice" do Sv. Ivana.    
Orezivanje grana na cesti od Batomlja do Svetišta MBG.    
Orezivanje grana prije mosta na cesti Jurandvor – Batomalj.    
Krčenje grmlja uz cestu kod Prekrižja u naselju Batomalj.   
Nasipavanje biciklističke staze od predjela Zarok do ugostiteljskog objekta "Malin".</t>
  </si>
  <si>
    <t>dozvole na pomorskom dobru</t>
  </si>
  <si>
    <t>A201009</t>
  </si>
  <si>
    <t>USLUGE TEKUĆEG I INVESTICIJSKOG ODRŽAVANJA OPREME</t>
  </si>
  <si>
    <t>Podrazumijeva usluge tekućeg i investicijskog održavanja opreme, farbanje i sanacija ograda, klupa.</t>
  </si>
  <si>
    <t>Održavanje nerazvrstanih cesta podrazumijeva skup mjera i radnji koje se obavljaju tijekom cijele godine na nerazvrstanim cestama, uključujući i svu opremu, uređaje i instalacije, sa svrhom održavanja prohodnosti i tehničke ispravnosti cesta i prometne sigurnosti na njima (redovito održavanje), kao i mjestimičnog poboljšanja elemenata ceste, osiguravanja sigurnosti i trajnosti. Održavanje obuhvaća 160 nerazvrstanih cesta na području Općine Baška.</t>
  </si>
  <si>
    <t>NACRT PRIJEDLOGA AKTA</t>
  </si>
  <si>
    <t>Održavanje klupa. Obuhvaća bojanje klupa te zamjenu letvi i popravak klupa po potrebi (139 kom).
Održavanje bojanih ograda na javnim površinama. Obuhvaća brušenje, bojanje ograda (L=1.448 m).
Održavanje inox ograda.</t>
  </si>
  <si>
    <t>Održavanje javnih prometnih površina - košnja trave uz državnu cestu D-102 (P=6.050 m2).
Održavanje javnih prometnih površina - košnja trave uz cestu do groblja Sv. Ivan u naselju Baška (P=1.200 m2).
Održavanje javnih prometnih površina - košnja trave uz županijsku cestu L58098 (P=800 m2). 
Održavanje javnih prometnih površina - košnja trave uz državnu cestu D-102 koja prolazi kroz naselje Baška (P=5.270 m2).    
Košnja trave na parkiralištima koja nisu pod održavanjem TD Baška (P=1.414 m2). 
Čišćenje i održavanje bunara, slavina i javnih izljeva (9 kom.).
Održavanje dječjih igrališta u naseljima Batomalj, Draga Bašćanska, Jurandvor i Baška (Gruh, Centralin).
Čišćenje mozaika kod crkve Sv. Marka.    
Čišćenje stepenica križnog puta prema Svetištu Majke Božje Goričke.</t>
  </si>
  <si>
    <t>TD BAŠKA UG. - ODRŽAVANJE NERAZVRSTANIH CESTA (NOGOSTUPI)</t>
  </si>
  <si>
    <t>Radovi na održavanju i sanaciji nogostupa.</t>
  </si>
  <si>
    <t>Održavanje plaža. Stavka obuhvaća čišćenje i sakupljanje papira, plastike i drugog otpada na plažama koje nisu pod dozvolom na pomorskom dobru. Prijevoz radnika i prikupljenog otpada  obavlja se uz pomoć barke. Plaže Baškotića Porat, Jablanovo, Storišće, Vrženica, Macel i Zarok čiste se dva puta tjedno tijekom srpnja i kolovoza te jednom tjedno tijekom svibnja, lipnja i rujna. Plaže Dubna, Konjska i Gnjilova čiste se jednom tjedno u razdoblju od svibnja do rujna. Plaže Stražica, Trstenova, Smokova, Dubac te plaže Vela draga, Sveti Mikul i Pod gromaču na Prviću čiste se dva puta mjesečno u razdoblju od svibnja do rujna (P=12.080m2).
Održavanje plaža u naselju (postavljanje do 1. svibnja i uklanjanje nakon 30. rujna) obuhvaća: postava i skidanje bovica kod Kaluna, postava i skidanje stepenica na trampolinima, ostavljanje i skidanje obavijesnih ploča. Uklanjanje ručnika s Vele plaže. Stavka uključuje petnaest (15) usluga mjesečno (sakupljanje, odvoz i deponiranje u prostorijama Općine Baška).</t>
  </si>
  <si>
    <t>PLAN JAVNE RASVJETE</t>
  </si>
  <si>
    <t>2. ostali prihodi za posebne namjene - legalizacija:</t>
  </si>
  <si>
    <t>3. dozvole na pomorskom dobru:</t>
  </si>
  <si>
    <t>4. opći prihodi i primici:</t>
  </si>
  <si>
    <t>5. turistička pristojba:</t>
  </si>
  <si>
    <t>Na temelju članka 72. stavka 1. Zakona o komunalnom gospodarstvu (»Narodne novine« broj 68/18, 110/18, 32/20) i članka 29. stavka 1. podstavka 21. Statuta Općine Baška (»Službene novine Primorsko-goranske županije« broj 12/13, 31/15, 27/17, 04/18, 06/20, 04/21), Općinsko vijeće Općine Baška na sjednici održanoj ______________ 2025. godine, donijelo je</t>
  </si>
  <si>
    <t>Članak 3. mijenja se i glasi:</t>
  </si>
  <si>
    <t>"Sredstva za ostvarivanje Programa rasporedit će se za financiranje obavljanja komunalnih djelatnosti održavanja komunalne infrastrukture kako je prikazano u sljedećem tabelarnom pregledu:</t>
  </si>
  <si>
    <t xml:space="preserve">Ove II. Izmjene i dopune programa stupaju na snagu prvog dana od dana objave u »Službenim novinama Primorsko-goranske županije«. </t>
  </si>
  <si>
    <t>II. IZMJENE I DOPUNE PROGRAMA ODRŽAVANJA KOMUNALNE INFRASTRUKTURE NA PODRUČJU OPĆINE BAŠKA U 2025. GODINI</t>
  </si>
  <si>
    <t>U Programu održavanja komunalne infrastrukture za 2025. godinu („Službene novine Primorsko-goranske županije“, broj 54/24 i 35/25) članak 2. mijenja se i glasi:</t>
  </si>
  <si>
    <t>II.izmjene i dopune Programa  za 2025.                 (u eurima)</t>
  </si>
  <si>
    <t xml:space="preserve"> II. IZMJENE I DOPUNE PROGRAMA ODRŽAVANJA KOMUNALNE INFRASTRUKTURE ZA 2025. GODINU</t>
  </si>
  <si>
    <t>ostali prihodi za posebne namjene - prihodi od zakupa i iznajmljivanja imovine - kamp</t>
  </si>
  <si>
    <t>ostali prihodi za posebne namjene - zakupnine na turističkom zemljištu - hoteli</t>
  </si>
  <si>
    <t>ostali nespomenuti prihodi</t>
  </si>
  <si>
    <t>6. ostali prihodi za posebne namjene - prihodi od zakupa i iznajmljivanja imovine - kamp</t>
  </si>
  <si>
    <t>7. ostali prihodi za posebne namjene  - zakupnine na turističkom zemljištu - hoteli</t>
  </si>
  <si>
    <t>8. ostali nespomenuti prihodi</t>
  </si>
  <si>
    <t>DERATIZACIJA I DEZINSEKCIJA - POMORSKO DOBRO</t>
  </si>
  <si>
    <t>Interventna mjera dezinfekcije na pomorskom dobru.</t>
  </si>
  <si>
    <t>"Sredstva za ostvarivanje Programa planirana su u iznosu od 905.511,95 eura, a osigurat će se iz sljedećih izvora: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</si>
</sst>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b/>
      <i/>
      <sz val="12"/>
      <color theme="1"/>
      <name val="Calibri"/>
      <family val="2"/>
      <charset val="238"/>
      <scheme val="minor"/>
    </font>
    <font>
      <sz val="12"/>
      <color theme="1"/>
      <name val="Calibri"/>
      <family val="2"/>
      <charset val="238"/>
      <scheme val="minor"/>
    </font>
    <font>
      <i/>
      <sz val="12"/>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i/>
      <sz val="11"/>
      <color theme="1"/>
      <name val="Calibri"/>
      <family val="2"/>
      <charset val="238"/>
      <scheme val="minor"/>
    </font>
    <font>
      <b/>
      <i/>
      <sz val="11"/>
      <color theme="1"/>
      <name val="Calibri"/>
      <family val="2"/>
      <charset val="238"/>
      <scheme val="minor"/>
    </font>
    <font>
      <sz val="8"/>
      <name val="Calibri"/>
      <family val="2"/>
      <charset val="238"/>
      <scheme val="minor"/>
    </font>
    <font>
      <sz val="11"/>
      <color indexed="8"/>
      <name val="Calibri"/>
      <family val="2"/>
    </font>
    <font>
      <sz val="11"/>
      <color indexed="8"/>
      <name val="Calibri"/>
      <family val="2"/>
      <charset val="238"/>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10" fillId="0" borderId="0"/>
  </cellStyleXfs>
  <cellXfs count="140">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xf numFmtId="0" fontId="2" fillId="0" borderId="0" xfId="0" applyFont="1" applyBorder="1"/>
    <xf numFmtId="0" fontId="2" fillId="0" borderId="0" xfId="0" applyFont="1" applyAlignment="1">
      <alignment horizontal="left" vertical="center"/>
    </xf>
    <xf numFmtId="0" fontId="2" fillId="0" borderId="0" xfId="0" applyFont="1" applyAlignment="1"/>
    <xf numFmtId="0" fontId="0" fillId="0" borderId="0" xfId="0" applyFont="1" applyAlignment="1">
      <alignment horizontal="center" vertical="center"/>
    </xf>
    <xf numFmtId="0" fontId="0" fillId="0" borderId="0" xfId="0" applyFont="1"/>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4" fontId="8" fillId="4" borderId="1" xfId="0" applyNumberFormat="1" applyFont="1" applyFill="1" applyBorder="1" applyAlignment="1">
      <alignment horizontal="right" vertical="center"/>
    </xf>
    <xf numFmtId="0" fontId="8" fillId="4" borderId="1" xfId="0" applyFont="1" applyFill="1" applyBorder="1"/>
    <xf numFmtId="0" fontId="8" fillId="3" borderId="1" xfId="0" applyFont="1" applyFill="1" applyBorder="1" applyAlignment="1">
      <alignment horizontal="right" vertical="center"/>
    </xf>
    <xf numFmtId="4" fontId="8" fillId="3" borderId="1" xfId="0" applyNumberFormat="1" applyFont="1" applyFill="1" applyBorder="1" applyAlignment="1">
      <alignment horizontal="right" vertical="center"/>
    </xf>
    <xf numFmtId="0" fontId="0" fillId="3" borderId="1" xfId="0" applyFont="1" applyFill="1" applyBorder="1"/>
    <xf numFmtId="0" fontId="0" fillId="2" borderId="1" xfId="0" applyFont="1" applyFill="1" applyBorder="1" applyAlignment="1">
      <alignment horizontal="center" vertical="center"/>
    </xf>
    <xf numFmtId="0" fontId="0" fillId="2" borderId="4" xfId="0" applyFont="1" applyFill="1" applyBorder="1" applyAlignment="1">
      <alignment vertical="center" wrapText="1"/>
    </xf>
    <xf numFmtId="0" fontId="0" fillId="2" borderId="5" xfId="0" applyFont="1" applyFill="1" applyBorder="1" applyAlignment="1">
      <alignment vertical="center" wrapText="1"/>
    </xf>
    <xf numFmtId="0" fontId="0" fillId="0" borderId="1" xfId="0" applyFont="1" applyBorder="1" applyAlignment="1">
      <alignment horizontal="center" vertical="center"/>
    </xf>
    <xf numFmtId="4" fontId="0" fillId="0" borderId="1" xfId="0" applyNumberFormat="1" applyFont="1" applyBorder="1" applyAlignment="1">
      <alignment horizontal="right" vertical="center"/>
    </xf>
    <xf numFmtId="0" fontId="0" fillId="2" borderId="4" xfId="0" applyFont="1" applyFill="1" applyBorder="1" applyAlignment="1"/>
    <xf numFmtId="0" fontId="0" fillId="2" borderId="5" xfId="0" applyFont="1" applyFill="1" applyBorder="1" applyAlignment="1"/>
    <xf numFmtId="0" fontId="0"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right" vertical="center"/>
    </xf>
    <xf numFmtId="0" fontId="0" fillId="0" borderId="0" xfId="0" applyFont="1" applyBorder="1" applyAlignment="1">
      <alignment horizontal="center" wrapText="1"/>
    </xf>
    <xf numFmtId="4" fontId="0" fillId="0" borderId="0" xfId="0" applyNumberFormat="1" applyFont="1" applyBorder="1" applyAlignment="1">
      <alignment horizontal="right" vertical="center"/>
    </xf>
    <xf numFmtId="0" fontId="0" fillId="0" borderId="1" xfId="0" applyFont="1" applyFill="1" applyBorder="1" applyAlignment="1">
      <alignment horizontal="center" vertical="center"/>
    </xf>
    <xf numFmtId="4" fontId="0" fillId="0" borderId="1"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4" fontId="0" fillId="0" borderId="1" xfId="0" applyNumberFormat="1" applyFont="1" applyBorder="1" applyAlignment="1">
      <alignment vertical="center"/>
    </xf>
    <xf numFmtId="0" fontId="0" fillId="0" borderId="0" xfId="0" applyFont="1" applyAlignment="1"/>
    <xf numFmtId="0" fontId="5" fillId="0" borderId="0" xfId="0" applyFont="1"/>
    <xf numFmtId="4" fontId="0" fillId="2" borderId="5" xfId="0" applyNumberFormat="1" applyFont="1" applyFill="1" applyBorder="1" applyAlignment="1"/>
    <xf numFmtId="4" fontId="0" fillId="3" borderId="1" xfId="0" applyNumberFormat="1" applyFont="1" applyFill="1" applyBorder="1"/>
    <xf numFmtId="4" fontId="0" fillId="0" borderId="1" xfId="0" applyNumberFormat="1" applyFont="1" applyBorder="1" applyAlignment="1">
      <alignment horizontal="right"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2" fillId="5" borderId="0" xfId="0" applyFont="1" applyFill="1"/>
    <xf numFmtId="0" fontId="0" fillId="5" borderId="1" xfId="0" applyFont="1" applyFill="1" applyBorder="1" applyAlignment="1">
      <alignment horizontal="center" vertical="center"/>
    </xf>
    <xf numFmtId="0" fontId="0" fillId="2" borderId="4" xfId="0" applyFont="1" applyFill="1" applyBorder="1" applyAlignment="1">
      <alignment horizontal="center"/>
    </xf>
    <xf numFmtId="0" fontId="0" fillId="2" borderId="4" xfId="0" applyFont="1" applyFill="1" applyBorder="1" applyAlignment="1">
      <alignment horizontal="right" vertical="center" wrapText="1"/>
    </xf>
    <xf numFmtId="0" fontId="0" fillId="2" borderId="4" xfId="0" applyFont="1" applyFill="1" applyBorder="1" applyAlignment="1">
      <alignment horizontal="right"/>
    </xf>
    <xf numFmtId="0" fontId="0" fillId="2" borderId="4" xfId="0" applyFont="1" applyFill="1" applyBorder="1" applyAlignment="1">
      <alignment horizontal="center" vertical="center" wrapText="1"/>
    </xf>
    <xf numFmtId="4" fontId="8" fillId="4" borderId="1" xfId="0" applyNumberFormat="1" applyFont="1" applyFill="1" applyBorder="1"/>
    <xf numFmtId="0" fontId="6" fillId="0" borderId="0" xfId="0" applyFont="1" applyBorder="1" applyAlignment="1">
      <alignment horizontal="left" vertical="center" wrapText="1"/>
    </xf>
    <xf numFmtId="4" fontId="6" fillId="0" borderId="0" xfId="0" applyNumberFormat="1" applyFont="1" applyBorder="1" applyAlignment="1">
      <alignment horizontal="right" vertical="center" wrapText="1"/>
    </xf>
    <xf numFmtId="0" fontId="4" fillId="0" borderId="0" xfId="0" applyFont="1" applyBorder="1" applyAlignment="1">
      <alignment horizontal="left" vertical="center" wrapText="1"/>
    </xf>
    <xf numFmtId="4" fontId="4" fillId="0" borderId="0" xfId="0" applyNumberFormat="1" applyFont="1" applyBorder="1" applyAlignment="1">
      <alignment horizontal="left" vertical="center" wrapText="1"/>
    </xf>
    <xf numFmtId="4" fontId="0" fillId="0" borderId="1" xfId="0" applyNumberFormat="1" applyFont="1" applyBorder="1" applyAlignment="1">
      <alignment horizontal="right" vertical="center"/>
    </xf>
    <xf numFmtId="0" fontId="0" fillId="5" borderId="2" xfId="0" applyFont="1" applyFill="1" applyBorder="1" applyAlignment="1">
      <alignment horizontal="center" vertical="center"/>
    </xf>
    <xf numFmtId="4" fontId="0" fillId="0" borderId="1" xfId="0" applyNumberFormat="1" applyFont="1" applyFill="1" applyBorder="1" applyAlignment="1">
      <alignment horizontal="right" vertical="center"/>
    </xf>
    <xf numFmtId="0" fontId="0" fillId="0" borderId="1" xfId="0" applyFont="1" applyBorder="1" applyAlignment="1">
      <alignment horizontal="center" vertical="center" wrapText="1"/>
    </xf>
    <xf numFmtId="4" fontId="0" fillId="0" borderId="2" xfId="0" applyNumberFormat="1" applyFont="1" applyFill="1" applyBorder="1" applyAlignment="1">
      <alignment horizontal="right" vertical="center"/>
    </xf>
    <xf numFmtId="0" fontId="0" fillId="0" borderId="1" xfId="0" applyFont="1" applyBorder="1" applyAlignment="1">
      <alignment horizontal="center" vertical="center"/>
    </xf>
    <xf numFmtId="4" fontId="0" fillId="0" borderId="1" xfId="0" applyNumberFormat="1" applyFont="1" applyFill="1" applyBorder="1" applyAlignment="1">
      <alignment horizontal="right" vertical="center"/>
    </xf>
    <xf numFmtId="0" fontId="0" fillId="0" borderId="1" xfId="0" applyFont="1" applyBorder="1" applyAlignment="1">
      <alignment horizontal="center" vertical="center"/>
    </xf>
    <xf numFmtId="0" fontId="2" fillId="5" borderId="0" xfId="0" applyFont="1" applyFill="1" applyAlignment="1">
      <alignment horizontal="center" vertical="center"/>
    </xf>
    <xf numFmtId="0" fontId="3" fillId="5" borderId="0" xfId="0" applyFont="1" applyFill="1" applyAlignment="1">
      <alignment horizontal="center" vertical="center"/>
    </xf>
    <xf numFmtId="0" fontId="1" fillId="5" borderId="0" xfId="0" applyFont="1" applyFill="1"/>
    <xf numFmtId="0" fontId="2" fillId="5" borderId="0" xfId="0" applyFont="1" applyFill="1" applyBorder="1"/>
    <xf numFmtId="0" fontId="2" fillId="5" borderId="0" xfId="0" applyFont="1" applyFill="1" applyAlignment="1">
      <alignment horizontal="left" vertical="center"/>
    </xf>
    <xf numFmtId="0" fontId="2" fillId="5" borderId="0" xfId="0" applyFont="1" applyFill="1" applyAlignment="1"/>
    <xf numFmtId="0" fontId="2" fillId="5" borderId="0" xfId="0" applyFont="1" applyFill="1" applyAlignment="1">
      <alignment horizontal="center"/>
    </xf>
    <xf numFmtId="0" fontId="0" fillId="0" borderId="2" xfId="0" applyFont="1" applyBorder="1" applyAlignment="1">
      <alignment horizontal="center" vertical="center"/>
    </xf>
    <xf numFmtId="4" fontId="0" fillId="0" borderId="2" xfId="0" applyNumberFormat="1" applyFont="1" applyBorder="1" applyAlignment="1">
      <alignment horizontal="right" vertical="center"/>
    </xf>
    <xf numFmtId="0" fontId="0" fillId="0" borderId="1" xfId="0" applyFont="1" applyBorder="1" applyAlignment="1">
      <alignment horizontal="center" vertical="center"/>
    </xf>
    <xf numFmtId="4" fontId="0" fillId="0" borderId="1" xfId="0" applyNumberFormat="1" applyFont="1" applyFill="1" applyBorder="1" applyAlignment="1">
      <alignment horizontal="right" vertical="center"/>
    </xf>
    <xf numFmtId="0" fontId="0" fillId="0" borderId="0" xfId="0" applyFont="1" applyAlignment="1">
      <alignment horizontal="center" vertical="center"/>
    </xf>
    <xf numFmtId="0" fontId="0" fillId="5" borderId="9" xfId="0" applyFont="1" applyFill="1" applyBorder="1" applyAlignment="1">
      <alignment horizontal="center" vertical="center"/>
    </xf>
    <xf numFmtId="4" fontId="0" fillId="0" borderId="9" xfId="0" applyNumberFormat="1" applyFont="1" applyBorder="1" applyAlignment="1">
      <alignment horizontal="right" vertical="center"/>
    </xf>
    <xf numFmtId="0" fontId="0" fillId="5" borderId="1" xfId="0" applyFont="1" applyFill="1" applyBorder="1" applyAlignment="1">
      <alignment horizontal="center" vertical="center"/>
    </xf>
    <xf numFmtId="4" fontId="0" fillId="0" borderId="1" xfId="0" applyNumberFormat="1" applyFont="1" applyBorder="1" applyAlignment="1">
      <alignment horizontal="right" vertical="center"/>
    </xf>
    <xf numFmtId="0" fontId="0" fillId="0" borderId="9" xfId="0" applyFont="1" applyBorder="1" applyAlignment="1">
      <alignment horizontal="center" vertical="center" wrapText="1"/>
    </xf>
    <xf numFmtId="0" fontId="0" fillId="0" borderId="0" xfId="0" applyFont="1" applyAlignment="1">
      <alignment horizontal="left" vertical="center"/>
    </xf>
    <xf numFmtId="0" fontId="0" fillId="5" borderId="1" xfId="0" applyFont="1" applyFill="1" applyBorder="1" applyAlignment="1">
      <alignment horizontal="center" vertical="center" wrapText="1"/>
    </xf>
    <xf numFmtId="0" fontId="4" fillId="5" borderId="2" xfId="0" applyFont="1" applyFill="1" applyBorder="1" applyAlignment="1">
      <alignment horizontal="center" vertical="center"/>
    </xf>
    <xf numFmtId="4" fontId="0" fillId="0" borderId="1" xfId="0" applyNumberFormat="1" applyFont="1" applyBorder="1" applyAlignment="1">
      <alignment horizontal="right" vertical="center" wrapText="1"/>
    </xf>
    <xf numFmtId="4" fontId="0" fillId="0" borderId="9" xfId="0" applyNumberFormat="1" applyFont="1" applyBorder="1" applyAlignment="1">
      <alignment horizontal="right" vertical="center" wrapText="1"/>
    </xf>
    <xf numFmtId="0" fontId="0" fillId="2" borderId="5" xfId="0" applyFont="1" applyFill="1" applyBorder="1" applyAlignment="1">
      <alignment horizontal="right"/>
    </xf>
    <xf numFmtId="4" fontId="0" fillId="5" borderId="1" xfId="0" applyNumberFormat="1" applyFont="1" applyFill="1" applyBorder="1" applyAlignment="1">
      <alignment horizontal="right" vertical="center"/>
    </xf>
    <xf numFmtId="4" fontId="0"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0" fillId="0" borderId="1" xfId="0" applyFont="1" applyBorder="1" applyAlignment="1">
      <alignment horizontal="center" vertical="center"/>
    </xf>
    <xf numFmtId="4" fontId="0" fillId="0" borderId="1" xfId="0" applyNumberFormat="1" applyFont="1" applyFill="1" applyBorder="1" applyAlignment="1">
      <alignment horizontal="right" vertical="center"/>
    </xf>
    <xf numFmtId="4" fontId="6" fillId="0" borderId="4" xfId="0" applyNumberFormat="1" applyFont="1" applyBorder="1" applyAlignment="1">
      <alignment horizontal="right" vertical="center" wrapText="1"/>
    </xf>
    <xf numFmtId="0" fontId="0" fillId="5" borderId="2" xfId="0" applyFont="1" applyFill="1" applyBorder="1" applyAlignment="1">
      <alignment horizontal="center" vertical="center"/>
    </xf>
    <xf numFmtId="0" fontId="0" fillId="5" borderId="9" xfId="0" applyFont="1" applyFill="1" applyBorder="1" applyAlignment="1">
      <alignment horizontal="center" vertical="center"/>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2" xfId="0" applyFont="1" applyBorder="1" applyAlignment="1">
      <alignment horizontal="center" vertical="center"/>
    </xf>
    <xf numFmtId="0" fontId="0" fillId="0" borderId="13"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11" xfId="0" applyFont="1" applyBorder="1" applyAlignment="1">
      <alignment horizontal="left" vertical="center" wrapText="1"/>
    </xf>
    <xf numFmtId="0" fontId="0" fillId="0" borderId="14" xfId="0" applyFont="1" applyBorder="1" applyAlignment="1">
      <alignment horizontal="left"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2" xfId="0" applyFont="1" applyBorder="1" applyAlignment="1">
      <alignment horizontal="left" vertical="center" wrapText="1"/>
    </xf>
    <xf numFmtId="4" fontId="0" fillId="0" borderId="2" xfId="0" applyNumberFormat="1" applyFont="1" applyBorder="1" applyAlignment="1">
      <alignment horizontal="right" vertical="center"/>
    </xf>
    <xf numFmtId="4" fontId="0" fillId="0" borderId="13" xfId="0" applyNumberFormat="1" applyFont="1" applyBorder="1" applyAlignment="1">
      <alignment horizontal="right" vertical="center"/>
    </xf>
    <xf numFmtId="4" fontId="0" fillId="0" borderId="9" xfId="0" applyNumberFormat="1" applyFont="1" applyBorder="1" applyAlignment="1">
      <alignment horizontal="right" vertical="center"/>
    </xf>
    <xf numFmtId="4" fontId="6" fillId="0" borderId="6" xfId="0" applyNumberFormat="1" applyFont="1" applyBorder="1" applyAlignment="1">
      <alignment horizontal="righ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xf>
    <xf numFmtId="4" fontId="0" fillId="0" borderId="1" xfId="0" applyNumberFormat="1" applyFont="1" applyBorder="1" applyAlignment="1">
      <alignment horizontal="right" vertical="center"/>
    </xf>
    <xf numFmtId="0" fontId="0" fillId="0" borderId="1" xfId="0" applyFont="1" applyBorder="1" applyAlignment="1">
      <alignment horizontal="left" vertical="center" wrapText="1"/>
    </xf>
    <xf numFmtId="0" fontId="0" fillId="0" borderId="1" xfId="0" applyFont="1" applyBorder="1" applyAlignment="1">
      <alignment horizontal="center"/>
    </xf>
    <xf numFmtId="0" fontId="0" fillId="2" borderId="3" xfId="0" applyFont="1" applyFill="1" applyBorder="1" applyAlignment="1">
      <alignment horizontal="left"/>
    </xf>
    <xf numFmtId="0" fontId="0" fillId="2" borderId="4" xfId="0" applyFont="1" applyFill="1" applyBorder="1" applyAlignment="1">
      <alignment horizontal="left"/>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0" fontId="5" fillId="0" borderId="0" xfId="0" applyFont="1" applyAlignment="1">
      <alignment horizontal="center" vertical="center" wrapText="1"/>
    </xf>
    <xf numFmtId="0" fontId="0" fillId="0" borderId="0" xfId="0" applyFont="1" applyAlignment="1">
      <alignment horizontal="center" vertical="center"/>
    </xf>
    <xf numFmtId="4" fontId="0" fillId="0" borderId="1" xfId="0" applyNumberFormat="1" applyFont="1" applyFill="1" applyBorder="1" applyAlignment="1">
      <alignment horizontal="right" vertical="center"/>
    </xf>
    <xf numFmtId="0" fontId="6" fillId="5" borderId="0" xfId="0" applyFont="1" applyFill="1" applyAlignment="1">
      <alignment horizontal="left" vertical="center" wrapText="1"/>
    </xf>
    <xf numFmtId="0" fontId="8" fillId="4" borderId="1" xfId="0" applyFont="1" applyFill="1" applyBorder="1" applyAlignment="1">
      <alignment horizontal="left" vertical="center" wrapText="1"/>
    </xf>
    <xf numFmtId="0" fontId="0" fillId="0" borderId="0" xfId="0" applyFont="1" applyAlignment="1">
      <alignment horizontal="center"/>
    </xf>
    <xf numFmtId="0" fontId="0" fillId="0" borderId="0" xfId="0" applyFont="1" applyAlignment="1">
      <alignment horizontal="center" wrapText="1"/>
    </xf>
    <xf numFmtId="0" fontId="11" fillId="0" borderId="0" xfId="1" applyFont="1" applyAlignment="1">
      <alignment horizontal="left" vertical="center" wrapText="1"/>
    </xf>
    <xf numFmtId="0" fontId="0" fillId="0" borderId="1" xfId="0" applyFont="1" applyBorder="1" applyAlignment="1">
      <alignment horizontal="center" vertical="center"/>
    </xf>
    <xf numFmtId="4" fontId="0" fillId="0" borderId="1" xfId="0" applyNumberFormat="1" applyFont="1" applyFill="1" applyBorder="1" applyAlignment="1">
      <alignment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4" fontId="0" fillId="0" borderId="2" xfId="0" applyNumberFormat="1" applyFont="1" applyFill="1" applyBorder="1" applyAlignment="1">
      <alignment horizontal="right" vertical="center"/>
    </xf>
    <xf numFmtId="4" fontId="0" fillId="0" borderId="9" xfId="0" applyNumberFormat="1" applyFont="1" applyFill="1" applyBorder="1" applyAlignment="1">
      <alignment horizontal="right" vertical="center"/>
    </xf>
    <xf numFmtId="0" fontId="2" fillId="5" borderId="0" xfId="0" applyFont="1" applyFill="1" applyAlignment="1">
      <alignment horizontal="center"/>
    </xf>
    <xf numFmtId="0" fontId="0" fillId="0" borderId="1" xfId="0" applyFont="1" applyBorder="1" applyAlignment="1">
      <alignment horizontal="right" vertical="center"/>
    </xf>
    <xf numFmtId="0" fontId="0" fillId="0" borderId="1" xfId="0" applyFont="1" applyFill="1" applyBorder="1" applyAlignment="1">
      <alignment horizontal="center" vertical="center" wrapText="1"/>
    </xf>
  </cellXfs>
  <cellStyles count="2">
    <cellStyle name="Normal"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4"/>
  <sheetViews>
    <sheetView tabSelected="1" view="pageBreakPreview" zoomScaleNormal="70" zoomScaleSheetLayoutView="100" workbookViewId="0">
      <selection activeCell="B6" sqref="B6:I6"/>
    </sheetView>
  </sheetViews>
  <sheetFormatPr defaultColWidth="9.109375" defaultRowHeight="15.6" x14ac:dyDescent="0.3"/>
  <cols>
    <col min="1" max="1" width="9.109375" style="1"/>
    <col min="2" max="2" width="15.6640625" style="2" customWidth="1"/>
    <col min="3" max="6" width="25.6640625" style="1" customWidth="1"/>
    <col min="7" max="7" width="19.5546875" style="1" customWidth="1"/>
    <col min="8" max="8" width="20.6640625" style="1" customWidth="1"/>
    <col min="9" max="9" width="15.6640625" style="1" customWidth="1"/>
    <col min="10" max="10" width="2.88671875" style="1" customWidth="1"/>
    <col min="11" max="11" width="9.109375" style="41"/>
    <col min="12" max="16384" width="9.109375" style="1"/>
  </cols>
  <sheetData>
    <row r="1" spans="2:9" ht="14.25" customHeight="1" x14ac:dyDescent="0.3">
      <c r="B1" s="8"/>
      <c r="C1" s="9"/>
      <c r="D1" s="9"/>
      <c r="E1" s="9"/>
      <c r="F1" s="9"/>
      <c r="G1" s="9"/>
      <c r="H1" s="35" t="s">
        <v>82</v>
      </c>
    </row>
    <row r="2" spans="2:9" ht="34.5" customHeight="1" x14ac:dyDescent="0.3">
      <c r="B2" s="122" t="s">
        <v>93</v>
      </c>
      <c r="C2" s="122"/>
      <c r="D2" s="122"/>
      <c r="E2" s="122"/>
      <c r="F2" s="122"/>
      <c r="G2" s="122"/>
      <c r="H2" s="122"/>
      <c r="I2" s="122"/>
    </row>
    <row r="3" spans="2:9" ht="27" customHeight="1" x14ac:dyDescent="0.3">
      <c r="B3" s="123" t="s">
        <v>97</v>
      </c>
      <c r="C3" s="123"/>
      <c r="D3" s="123"/>
      <c r="E3" s="123"/>
      <c r="F3" s="123"/>
      <c r="G3" s="123"/>
      <c r="H3" s="123"/>
      <c r="I3" s="123"/>
    </row>
    <row r="4" spans="2:9" ht="15" customHeight="1" x14ac:dyDescent="0.3">
      <c r="B4" s="124" t="s">
        <v>60</v>
      </c>
      <c r="C4" s="124"/>
      <c r="D4" s="124"/>
      <c r="E4" s="124"/>
      <c r="F4" s="124"/>
      <c r="G4" s="124"/>
      <c r="H4" s="124"/>
      <c r="I4" s="124"/>
    </row>
    <row r="5" spans="2:9" ht="25.2" customHeight="1" x14ac:dyDescent="0.3">
      <c r="B5" s="122" t="s">
        <v>98</v>
      </c>
      <c r="C5" s="122"/>
      <c r="D5" s="122"/>
      <c r="E5" s="122"/>
      <c r="F5" s="122"/>
      <c r="G5" s="122"/>
      <c r="H5" s="122"/>
      <c r="I5" s="122"/>
    </row>
    <row r="6" spans="2:9" ht="25.5" customHeight="1" x14ac:dyDescent="0.3">
      <c r="B6" s="126" t="s">
        <v>109</v>
      </c>
      <c r="C6" s="126"/>
      <c r="D6" s="126"/>
      <c r="E6" s="126"/>
      <c r="F6" s="126"/>
      <c r="G6" s="126"/>
      <c r="H6" s="126"/>
      <c r="I6" s="126"/>
    </row>
    <row r="7" spans="2:9" x14ac:dyDescent="0.3">
      <c r="B7" s="91" t="s">
        <v>63</v>
      </c>
      <c r="C7" s="91"/>
      <c r="D7" s="91"/>
      <c r="E7" s="111">
        <f>I26+I28+I31+I33+I35+I39+I58+I75+I80+I82+I98+I100+I65+I90</f>
        <v>536696</v>
      </c>
      <c r="F7" s="111"/>
      <c r="G7" s="111"/>
      <c r="H7" s="111"/>
      <c r="I7" s="111"/>
    </row>
    <row r="8" spans="2:9" x14ac:dyDescent="0.3">
      <c r="B8" s="91" t="s">
        <v>89</v>
      </c>
      <c r="C8" s="91"/>
      <c r="D8" s="91"/>
      <c r="E8" s="111">
        <f>I38</f>
        <v>1000</v>
      </c>
      <c r="F8" s="111"/>
      <c r="G8" s="111"/>
      <c r="H8" s="111"/>
      <c r="I8" s="111"/>
    </row>
    <row r="9" spans="2:9" x14ac:dyDescent="0.3">
      <c r="B9" s="92" t="s">
        <v>90</v>
      </c>
      <c r="C9" s="92"/>
      <c r="D9" s="92"/>
      <c r="E9" s="88">
        <f>I43+I50+I48+I46+I67+I88+I52</f>
        <v>159601</v>
      </c>
      <c r="F9" s="88"/>
      <c r="G9" s="88"/>
      <c r="H9" s="88"/>
      <c r="I9" s="88"/>
    </row>
    <row r="10" spans="2:9" x14ac:dyDescent="0.3">
      <c r="B10" s="92" t="s">
        <v>91</v>
      </c>
      <c r="C10" s="92"/>
      <c r="D10" s="92"/>
      <c r="E10" s="88">
        <f>I56+I60+I68+I77+I86+I92+I102+I89+I44+I96</f>
        <v>153128.95000000001</v>
      </c>
      <c r="F10" s="88"/>
      <c r="G10" s="88"/>
      <c r="H10" s="88"/>
      <c r="I10" s="88"/>
    </row>
    <row r="11" spans="2:9" x14ac:dyDescent="0.3">
      <c r="B11" s="92" t="s">
        <v>92</v>
      </c>
      <c r="C11" s="92"/>
      <c r="D11" s="92"/>
      <c r="E11" s="88">
        <f>I66</f>
        <v>4049</v>
      </c>
      <c r="F11" s="88"/>
      <c r="G11" s="88"/>
      <c r="H11" s="88"/>
      <c r="I11" s="88"/>
    </row>
    <row r="12" spans="2:9" ht="15.6" customHeight="1" x14ac:dyDescent="0.3">
      <c r="B12" s="92" t="s">
        <v>104</v>
      </c>
      <c r="C12" s="92"/>
      <c r="D12" s="92"/>
      <c r="E12" s="92"/>
      <c r="F12" s="88">
        <v>24170</v>
      </c>
      <c r="G12" s="88"/>
      <c r="H12" s="88"/>
      <c r="I12" s="88"/>
    </row>
    <row r="13" spans="2:9" ht="16.8" customHeight="1" x14ac:dyDescent="0.3">
      <c r="B13" s="92" t="s">
        <v>105</v>
      </c>
      <c r="C13" s="92"/>
      <c r="D13" s="92"/>
      <c r="E13" s="92"/>
      <c r="F13" s="92"/>
      <c r="G13" s="92"/>
      <c r="H13" s="88">
        <v>10367</v>
      </c>
      <c r="I13" s="88"/>
    </row>
    <row r="14" spans="2:9" ht="15.6" customHeight="1" x14ac:dyDescent="0.3">
      <c r="B14" s="91" t="s">
        <v>106</v>
      </c>
      <c r="C14" s="91"/>
      <c r="D14" s="91"/>
      <c r="E14" s="111">
        <v>16500</v>
      </c>
      <c r="F14" s="111"/>
      <c r="G14" s="111"/>
      <c r="H14" s="111"/>
      <c r="I14" s="111"/>
    </row>
    <row r="15" spans="2:9" ht="10.5" customHeight="1" x14ac:dyDescent="0.3">
      <c r="B15" s="48"/>
      <c r="C15" s="48"/>
      <c r="D15" s="48"/>
      <c r="E15" s="49"/>
      <c r="F15" s="50"/>
      <c r="G15" s="50"/>
      <c r="H15" s="50"/>
      <c r="I15" s="51"/>
    </row>
    <row r="16" spans="2:9" ht="15" customHeight="1" x14ac:dyDescent="0.3">
      <c r="B16" s="124" t="s">
        <v>61</v>
      </c>
      <c r="C16" s="124"/>
      <c r="D16" s="124"/>
      <c r="E16" s="124"/>
      <c r="F16" s="124"/>
      <c r="G16" s="124"/>
      <c r="H16" s="124"/>
      <c r="I16" s="124"/>
    </row>
    <row r="17" spans="2:11" ht="15" customHeight="1" x14ac:dyDescent="0.3">
      <c r="B17" s="77" t="s">
        <v>94</v>
      </c>
      <c r="C17" s="71"/>
      <c r="D17" s="71"/>
      <c r="E17" s="71"/>
      <c r="F17" s="71"/>
      <c r="G17" s="71"/>
      <c r="H17" s="71"/>
      <c r="I17" s="71"/>
    </row>
    <row r="18" spans="2:11" ht="26.25" customHeight="1" x14ac:dyDescent="0.3">
      <c r="B18" s="122" t="s">
        <v>95</v>
      </c>
      <c r="C18" s="122"/>
      <c r="D18" s="122"/>
      <c r="E18" s="122"/>
      <c r="F18" s="122"/>
      <c r="G18" s="122"/>
      <c r="H18" s="122"/>
      <c r="I18" s="122"/>
    </row>
    <row r="19" spans="2:11" s="2" customFormat="1" ht="43.2" customHeight="1" x14ac:dyDescent="0.3">
      <c r="B19" s="10" t="s">
        <v>64</v>
      </c>
      <c r="C19" s="133" t="s">
        <v>57</v>
      </c>
      <c r="D19" s="133"/>
      <c r="E19" s="133"/>
      <c r="F19" s="133"/>
      <c r="G19" s="10" t="s">
        <v>99</v>
      </c>
      <c r="H19" s="10" t="s">
        <v>58</v>
      </c>
      <c r="I19" s="10" t="s">
        <v>59</v>
      </c>
      <c r="K19" s="60"/>
    </row>
    <row r="20" spans="2:11" s="3" customFormat="1" ht="16.5" customHeight="1" x14ac:dyDescent="0.3">
      <c r="B20" s="11">
        <v>1</v>
      </c>
      <c r="C20" s="134">
        <v>2</v>
      </c>
      <c r="D20" s="134"/>
      <c r="E20" s="134"/>
      <c r="F20" s="134"/>
      <c r="G20" s="11">
        <v>3</v>
      </c>
      <c r="H20" s="11">
        <v>4</v>
      </c>
      <c r="I20" s="11">
        <v>5</v>
      </c>
      <c r="K20" s="61"/>
    </row>
    <row r="21" spans="2:11" ht="10.5" customHeight="1" x14ac:dyDescent="0.3">
      <c r="B21" s="8"/>
      <c r="C21" s="9"/>
      <c r="D21" s="9"/>
      <c r="E21" s="9"/>
      <c r="F21" s="9"/>
      <c r="G21" s="9"/>
      <c r="H21" s="9"/>
      <c r="I21" s="9"/>
    </row>
    <row r="22" spans="2:11" s="4" customFormat="1" ht="36" customHeight="1" x14ac:dyDescent="0.3">
      <c r="B22" s="12"/>
      <c r="C22" s="127" t="s">
        <v>100</v>
      </c>
      <c r="D22" s="127"/>
      <c r="E22" s="127"/>
      <c r="F22" s="127"/>
      <c r="G22" s="13">
        <f>G24+G41+G54+G63+G73+G84+G94</f>
        <v>905511.95</v>
      </c>
      <c r="H22" s="14"/>
      <c r="I22" s="47"/>
      <c r="K22" s="62"/>
    </row>
    <row r="23" spans="2:11" ht="9" customHeight="1" x14ac:dyDescent="0.3">
      <c r="B23" s="8"/>
      <c r="C23" s="9"/>
      <c r="D23" s="9"/>
      <c r="E23" s="9"/>
      <c r="F23" s="9"/>
      <c r="G23" s="9"/>
      <c r="H23" s="9"/>
      <c r="I23" s="9"/>
    </row>
    <row r="24" spans="2:11" ht="45" customHeight="1" x14ac:dyDescent="0.3">
      <c r="B24" s="15" t="s">
        <v>11</v>
      </c>
      <c r="C24" s="112" t="s">
        <v>12</v>
      </c>
      <c r="D24" s="113"/>
      <c r="E24" s="113"/>
      <c r="F24" s="113"/>
      <c r="G24" s="16">
        <f>G28+G31+G33+G35+G38+G26</f>
        <v>265091</v>
      </c>
      <c r="H24" s="17"/>
      <c r="I24" s="17"/>
    </row>
    <row r="25" spans="2:11" ht="15" customHeight="1" x14ac:dyDescent="0.3">
      <c r="B25" s="18" t="s">
        <v>2</v>
      </c>
      <c r="C25" s="119" t="s">
        <v>85</v>
      </c>
      <c r="D25" s="120"/>
      <c r="E25" s="120"/>
      <c r="F25" s="120"/>
      <c r="G25" s="19"/>
      <c r="H25" s="19"/>
      <c r="I25" s="20"/>
    </row>
    <row r="26" spans="2:11" s="41" customFormat="1" x14ac:dyDescent="0.3">
      <c r="B26" s="79"/>
      <c r="C26" s="115" t="s">
        <v>86</v>
      </c>
      <c r="D26" s="115"/>
      <c r="E26" s="115"/>
      <c r="F26" s="115"/>
      <c r="G26" s="70">
        <v>9375</v>
      </c>
      <c r="H26" s="67" t="s">
        <v>0</v>
      </c>
      <c r="I26" s="68">
        <v>9375</v>
      </c>
      <c r="K26" s="66"/>
    </row>
    <row r="27" spans="2:11" ht="15" customHeight="1" x14ac:dyDescent="0.3">
      <c r="B27" s="18" t="s">
        <v>2</v>
      </c>
      <c r="C27" s="119" t="s">
        <v>1</v>
      </c>
      <c r="D27" s="120"/>
      <c r="E27" s="120"/>
      <c r="F27" s="120"/>
      <c r="G27" s="19"/>
      <c r="H27" s="19"/>
      <c r="I27" s="20"/>
    </row>
    <row r="28" spans="2:11" s="41" customFormat="1" ht="88.8" customHeight="1" x14ac:dyDescent="0.3">
      <c r="B28" s="89"/>
      <c r="C28" s="115" t="s">
        <v>76</v>
      </c>
      <c r="D28" s="115"/>
      <c r="E28" s="115"/>
      <c r="F28" s="115"/>
      <c r="G28" s="125">
        <v>77466</v>
      </c>
      <c r="H28" s="96" t="s">
        <v>0</v>
      </c>
      <c r="I28" s="108">
        <v>77466</v>
      </c>
      <c r="K28" s="137"/>
    </row>
    <row r="29" spans="2:11" ht="78" customHeight="1" x14ac:dyDescent="0.3">
      <c r="B29" s="90"/>
      <c r="C29" s="115"/>
      <c r="D29" s="115"/>
      <c r="E29" s="115"/>
      <c r="F29" s="115"/>
      <c r="G29" s="125"/>
      <c r="H29" s="98"/>
      <c r="I29" s="110"/>
      <c r="K29" s="137"/>
    </row>
    <row r="30" spans="2:11" ht="15" customHeight="1" x14ac:dyDescent="0.3">
      <c r="B30" s="18" t="s">
        <v>2</v>
      </c>
      <c r="C30" s="119" t="s">
        <v>3</v>
      </c>
      <c r="D30" s="120"/>
      <c r="E30" s="120"/>
      <c r="F30" s="120"/>
      <c r="G30" s="44"/>
      <c r="H30" s="46"/>
      <c r="I30" s="20"/>
    </row>
    <row r="31" spans="2:11" ht="65.25" customHeight="1" x14ac:dyDescent="0.3">
      <c r="B31" s="21"/>
      <c r="C31" s="115" t="s">
        <v>4</v>
      </c>
      <c r="D31" s="121"/>
      <c r="E31" s="121"/>
      <c r="F31" s="121"/>
      <c r="G31" s="38">
        <v>6250</v>
      </c>
      <c r="H31" s="39" t="s">
        <v>0</v>
      </c>
      <c r="I31" s="22">
        <v>6250</v>
      </c>
    </row>
    <row r="32" spans="2:11" x14ac:dyDescent="0.3">
      <c r="B32" s="18" t="s">
        <v>2</v>
      </c>
      <c r="C32" s="117" t="s">
        <v>5</v>
      </c>
      <c r="D32" s="118"/>
      <c r="E32" s="118"/>
      <c r="F32" s="118"/>
      <c r="G32" s="45"/>
      <c r="H32" s="43"/>
      <c r="I32" s="24"/>
    </row>
    <row r="33" spans="2:11" ht="34.5" customHeight="1" x14ac:dyDescent="0.3">
      <c r="B33" s="21"/>
      <c r="C33" s="115" t="s">
        <v>6</v>
      </c>
      <c r="D33" s="115"/>
      <c r="E33" s="115"/>
      <c r="F33" s="115"/>
      <c r="G33" s="38">
        <v>7000</v>
      </c>
      <c r="H33" s="39" t="s">
        <v>0</v>
      </c>
      <c r="I33" s="31">
        <v>7000</v>
      </c>
    </row>
    <row r="34" spans="2:11" x14ac:dyDescent="0.3">
      <c r="B34" s="18" t="s">
        <v>2</v>
      </c>
      <c r="C34" s="117" t="s">
        <v>7</v>
      </c>
      <c r="D34" s="118"/>
      <c r="E34" s="118"/>
      <c r="F34" s="118"/>
      <c r="G34" s="45"/>
      <c r="H34" s="43"/>
      <c r="I34" s="24"/>
    </row>
    <row r="35" spans="2:11" ht="33.75" customHeight="1" x14ac:dyDescent="0.3">
      <c r="B35" s="89"/>
      <c r="C35" s="99" t="s">
        <v>81</v>
      </c>
      <c r="D35" s="100"/>
      <c r="E35" s="100"/>
      <c r="F35" s="100"/>
      <c r="G35" s="114">
        <v>158000</v>
      </c>
      <c r="H35" s="96" t="s">
        <v>0</v>
      </c>
      <c r="I35" s="135">
        <v>158000</v>
      </c>
    </row>
    <row r="36" spans="2:11" ht="40.799999999999997" customHeight="1" x14ac:dyDescent="0.3">
      <c r="B36" s="90"/>
      <c r="C36" s="105"/>
      <c r="D36" s="106"/>
      <c r="E36" s="106"/>
      <c r="F36" s="106"/>
      <c r="G36" s="114"/>
      <c r="H36" s="98"/>
      <c r="I36" s="136"/>
    </row>
    <row r="37" spans="2:11" x14ac:dyDescent="0.3">
      <c r="B37" s="18" t="s">
        <v>2</v>
      </c>
      <c r="C37" s="117" t="s">
        <v>8</v>
      </c>
      <c r="D37" s="118"/>
      <c r="E37" s="118"/>
      <c r="F37" s="118"/>
      <c r="G37" s="45"/>
      <c r="H37" s="43"/>
      <c r="I37" s="36"/>
    </row>
    <row r="38" spans="2:11" ht="43.2" customHeight="1" x14ac:dyDescent="0.3">
      <c r="B38" s="131"/>
      <c r="C38" s="115" t="s">
        <v>9</v>
      </c>
      <c r="D38" s="115"/>
      <c r="E38" s="115"/>
      <c r="F38" s="115"/>
      <c r="G38" s="114">
        <v>7000</v>
      </c>
      <c r="H38" s="55" t="s">
        <v>10</v>
      </c>
      <c r="I38" s="70">
        <v>1000</v>
      </c>
    </row>
    <row r="39" spans="2:11" ht="21" customHeight="1" x14ac:dyDescent="0.3">
      <c r="B39" s="131"/>
      <c r="C39" s="115"/>
      <c r="D39" s="115"/>
      <c r="E39" s="115"/>
      <c r="F39" s="115"/>
      <c r="G39" s="114"/>
      <c r="H39" s="55" t="s">
        <v>0</v>
      </c>
      <c r="I39" s="70">
        <v>6000</v>
      </c>
    </row>
    <row r="40" spans="2:11" s="5" customFormat="1" ht="11.25" customHeight="1" x14ac:dyDescent="0.3">
      <c r="B40" s="25"/>
      <c r="C40" s="26"/>
      <c r="D40" s="26"/>
      <c r="E40" s="26"/>
      <c r="F40" s="26"/>
      <c r="G40" s="27"/>
      <c r="H40" s="28"/>
      <c r="I40" s="29"/>
      <c r="K40" s="63"/>
    </row>
    <row r="41" spans="2:11" x14ac:dyDescent="0.3">
      <c r="B41" s="15" t="s">
        <v>13</v>
      </c>
      <c r="C41" s="112" t="s">
        <v>14</v>
      </c>
      <c r="D41" s="113"/>
      <c r="E41" s="113"/>
      <c r="F41" s="113"/>
      <c r="G41" s="16">
        <f>G43+G46+G48+G50+G52</f>
        <v>125586</v>
      </c>
      <c r="H41" s="17"/>
      <c r="I41" s="16"/>
    </row>
    <row r="42" spans="2:11" x14ac:dyDescent="0.3">
      <c r="B42" s="18" t="s">
        <v>15</v>
      </c>
      <c r="C42" s="117" t="s">
        <v>16</v>
      </c>
      <c r="D42" s="118"/>
      <c r="E42" s="118"/>
      <c r="F42" s="118"/>
      <c r="G42" s="23"/>
      <c r="H42" s="23"/>
      <c r="I42" s="36"/>
    </row>
    <row r="43" spans="2:11" ht="55.5" customHeight="1" x14ac:dyDescent="0.3">
      <c r="B43" s="89"/>
      <c r="C43" s="115" t="s">
        <v>87</v>
      </c>
      <c r="D43" s="115"/>
      <c r="E43" s="115"/>
      <c r="F43" s="115"/>
      <c r="G43" s="108">
        <v>24204</v>
      </c>
      <c r="H43" s="55" t="s">
        <v>77</v>
      </c>
      <c r="I43" s="80">
        <v>21204</v>
      </c>
    </row>
    <row r="44" spans="2:11" ht="99" customHeight="1" x14ac:dyDescent="0.3">
      <c r="B44" s="90"/>
      <c r="C44" s="115"/>
      <c r="D44" s="115"/>
      <c r="E44" s="115"/>
      <c r="F44" s="115"/>
      <c r="G44" s="110"/>
      <c r="H44" s="76" t="s">
        <v>24</v>
      </c>
      <c r="I44" s="81">
        <v>3000</v>
      </c>
    </row>
    <row r="45" spans="2:11" x14ac:dyDescent="0.3">
      <c r="B45" s="18" t="s">
        <v>15</v>
      </c>
      <c r="C45" s="117" t="s">
        <v>73</v>
      </c>
      <c r="D45" s="118"/>
      <c r="E45" s="118"/>
      <c r="F45" s="118"/>
      <c r="G45" s="23"/>
      <c r="H45" s="23"/>
      <c r="I45" s="82"/>
    </row>
    <row r="46" spans="2:11" ht="31.5" customHeight="1" x14ac:dyDescent="0.3">
      <c r="B46" s="21"/>
      <c r="C46" s="115" t="s">
        <v>17</v>
      </c>
      <c r="D46" s="121"/>
      <c r="E46" s="121"/>
      <c r="F46" s="121"/>
      <c r="G46" s="22">
        <v>625</v>
      </c>
      <c r="H46" s="78" t="s">
        <v>77</v>
      </c>
      <c r="I46" s="75">
        <v>625</v>
      </c>
    </row>
    <row r="47" spans="2:11" x14ac:dyDescent="0.3">
      <c r="B47" s="18" t="s">
        <v>15</v>
      </c>
      <c r="C47" s="117" t="s">
        <v>74</v>
      </c>
      <c r="D47" s="118"/>
      <c r="E47" s="118"/>
      <c r="F47" s="118"/>
      <c r="G47" s="23"/>
      <c r="H47" s="23"/>
      <c r="I47" s="82"/>
    </row>
    <row r="48" spans="2:11" ht="26.25" customHeight="1" x14ac:dyDescent="0.3">
      <c r="B48" s="57"/>
      <c r="C48" s="115" t="s">
        <v>75</v>
      </c>
      <c r="D48" s="115"/>
      <c r="E48" s="115"/>
      <c r="F48" s="115"/>
      <c r="G48" s="52">
        <v>20000</v>
      </c>
      <c r="H48" s="55" t="s">
        <v>77</v>
      </c>
      <c r="I48" s="75">
        <v>20000</v>
      </c>
    </row>
    <row r="49" spans="1:11" x14ac:dyDescent="0.3">
      <c r="B49" s="18" t="s">
        <v>15</v>
      </c>
      <c r="C49" s="117" t="s">
        <v>18</v>
      </c>
      <c r="D49" s="118"/>
      <c r="E49" s="118"/>
      <c r="F49" s="118"/>
      <c r="G49" s="23"/>
      <c r="H49" s="23"/>
      <c r="I49" s="82"/>
    </row>
    <row r="50" spans="1:11" ht="44.4" customHeight="1" x14ac:dyDescent="0.3">
      <c r="B50" s="72"/>
      <c r="C50" s="93" t="s">
        <v>19</v>
      </c>
      <c r="D50" s="94"/>
      <c r="E50" s="94"/>
      <c r="F50" s="95"/>
      <c r="G50" s="73">
        <v>79257</v>
      </c>
      <c r="H50" s="55" t="s">
        <v>77</v>
      </c>
      <c r="I50" s="75">
        <v>79257</v>
      </c>
    </row>
    <row r="51" spans="1:11" x14ac:dyDescent="0.3">
      <c r="B51" s="18" t="s">
        <v>15</v>
      </c>
      <c r="C51" s="117" t="s">
        <v>107</v>
      </c>
      <c r="D51" s="118"/>
      <c r="E51" s="118"/>
      <c r="F51" s="118"/>
      <c r="G51" s="23"/>
      <c r="H51" s="23"/>
      <c r="I51" s="24"/>
    </row>
    <row r="52" spans="1:11" ht="28.5" customHeight="1" x14ac:dyDescent="0.3">
      <c r="B52" s="86"/>
      <c r="C52" s="115" t="s">
        <v>108</v>
      </c>
      <c r="D52" s="115"/>
      <c r="E52" s="115"/>
      <c r="F52" s="115"/>
      <c r="G52" s="33">
        <v>1500</v>
      </c>
      <c r="H52" s="139" t="s">
        <v>77</v>
      </c>
      <c r="I52" s="87">
        <v>1500</v>
      </c>
    </row>
    <row r="53" spans="1:11" s="5" customFormat="1" ht="15" customHeight="1" x14ac:dyDescent="0.3">
      <c r="B53" s="25"/>
      <c r="C53" s="26"/>
      <c r="D53" s="26"/>
      <c r="E53" s="26"/>
      <c r="F53" s="26"/>
      <c r="G53" s="27"/>
      <c r="H53" s="28"/>
      <c r="I53" s="32"/>
      <c r="K53" s="63"/>
    </row>
    <row r="54" spans="1:11" x14ac:dyDescent="0.3">
      <c r="B54" s="15" t="s">
        <v>21</v>
      </c>
      <c r="C54" s="112" t="s">
        <v>20</v>
      </c>
      <c r="D54" s="113"/>
      <c r="E54" s="113"/>
      <c r="F54" s="113"/>
      <c r="G54" s="16">
        <f>G56+G58+G60</f>
        <v>55158.95</v>
      </c>
      <c r="H54" s="17"/>
      <c r="I54" s="17"/>
    </row>
    <row r="55" spans="1:11" x14ac:dyDescent="0.3">
      <c r="B55" s="18" t="s">
        <v>22</v>
      </c>
      <c r="C55" s="117" t="s">
        <v>23</v>
      </c>
      <c r="D55" s="118"/>
      <c r="E55" s="118"/>
      <c r="F55" s="118"/>
      <c r="G55" s="23"/>
      <c r="H55" s="23"/>
      <c r="I55" s="24"/>
    </row>
    <row r="56" spans="1:11" x14ac:dyDescent="0.3">
      <c r="B56" s="21"/>
      <c r="C56" s="116"/>
      <c r="D56" s="116"/>
      <c r="E56" s="116"/>
      <c r="F56" s="116"/>
      <c r="G56" s="22">
        <v>922.95</v>
      </c>
      <c r="H56" s="21" t="s">
        <v>24</v>
      </c>
      <c r="I56" s="31">
        <v>922.95</v>
      </c>
    </row>
    <row r="57" spans="1:11" x14ac:dyDescent="0.3">
      <c r="B57" s="18" t="s">
        <v>22</v>
      </c>
      <c r="C57" s="117" t="s">
        <v>25</v>
      </c>
      <c r="D57" s="118"/>
      <c r="E57" s="118"/>
      <c r="F57" s="118"/>
      <c r="G57" s="23"/>
      <c r="H57" s="23"/>
      <c r="I57" s="24"/>
    </row>
    <row r="58" spans="1:11" ht="78.75" customHeight="1" x14ac:dyDescent="0.3">
      <c r="B58" s="21"/>
      <c r="C58" s="115" t="s">
        <v>26</v>
      </c>
      <c r="D58" s="121"/>
      <c r="E58" s="121"/>
      <c r="F58" s="121"/>
      <c r="G58" s="31">
        <v>18704</v>
      </c>
      <c r="H58" s="21" t="s">
        <v>0</v>
      </c>
      <c r="I58" s="31">
        <v>18704</v>
      </c>
    </row>
    <row r="59" spans="1:11" x14ac:dyDescent="0.3">
      <c r="B59" s="18" t="s">
        <v>22</v>
      </c>
      <c r="C59" s="117" t="s">
        <v>27</v>
      </c>
      <c r="D59" s="118"/>
      <c r="E59" s="118"/>
      <c r="F59" s="118"/>
      <c r="G59" s="23"/>
      <c r="H59" s="23"/>
      <c r="I59" s="24"/>
    </row>
    <row r="60" spans="1:11" ht="44.4" customHeight="1" x14ac:dyDescent="0.3">
      <c r="B60" s="96"/>
      <c r="C60" s="99" t="s">
        <v>28</v>
      </c>
      <c r="D60" s="100"/>
      <c r="E60" s="100"/>
      <c r="F60" s="101"/>
      <c r="G60" s="135">
        <v>35532</v>
      </c>
      <c r="H60" s="96" t="s">
        <v>24</v>
      </c>
      <c r="I60" s="135">
        <v>35532</v>
      </c>
    </row>
    <row r="61" spans="1:11" ht="42" customHeight="1" x14ac:dyDescent="0.3">
      <c r="B61" s="98"/>
      <c r="C61" s="105"/>
      <c r="D61" s="106"/>
      <c r="E61" s="106"/>
      <c r="F61" s="107"/>
      <c r="G61" s="136"/>
      <c r="H61" s="98"/>
      <c r="I61" s="136"/>
    </row>
    <row r="62" spans="1:11" ht="15" customHeight="1" x14ac:dyDescent="0.3">
      <c r="A62" s="5"/>
      <c r="B62" s="25"/>
      <c r="C62" s="26"/>
      <c r="D62" s="26"/>
      <c r="E62" s="26"/>
      <c r="F62" s="26"/>
      <c r="G62" s="32"/>
      <c r="H62" s="25"/>
      <c r="I62" s="32"/>
      <c r="J62" s="5"/>
    </row>
    <row r="63" spans="1:11" x14ac:dyDescent="0.3">
      <c r="B63" s="15" t="s">
        <v>29</v>
      </c>
      <c r="C63" s="112" t="s">
        <v>30</v>
      </c>
      <c r="D63" s="113"/>
      <c r="E63" s="113"/>
      <c r="F63" s="113"/>
      <c r="G63" s="16">
        <f>G65</f>
        <v>137715</v>
      </c>
      <c r="H63" s="17"/>
      <c r="I63" s="37"/>
    </row>
    <row r="64" spans="1:11" x14ac:dyDescent="0.3">
      <c r="B64" s="18" t="s">
        <v>31</v>
      </c>
      <c r="C64" s="117" t="s">
        <v>33</v>
      </c>
      <c r="D64" s="118"/>
      <c r="E64" s="118"/>
      <c r="F64" s="118"/>
      <c r="G64" s="23"/>
      <c r="H64" s="23"/>
      <c r="I64" s="24"/>
    </row>
    <row r="65" spans="2:9" ht="25.2" customHeight="1" x14ac:dyDescent="0.3">
      <c r="B65" s="96"/>
      <c r="C65" s="99" t="s">
        <v>32</v>
      </c>
      <c r="D65" s="100"/>
      <c r="E65" s="100"/>
      <c r="F65" s="101"/>
      <c r="G65" s="108">
        <v>137715</v>
      </c>
      <c r="H65" s="74" t="s">
        <v>0</v>
      </c>
      <c r="I65" s="83">
        <v>37715</v>
      </c>
    </row>
    <row r="66" spans="2:9" ht="25.2" customHeight="1" x14ac:dyDescent="0.3">
      <c r="B66" s="97"/>
      <c r="C66" s="102"/>
      <c r="D66" s="103"/>
      <c r="E66" s="103"/>
      <c r="F66" s="104"/>
      <c r="G66" s="109"/>
      <c r="H66" s="74" t="s">
        <v>34</v>
      </c>
      <c r="I66" s="83">
        <v>4049</v>
      </c>
    </row>
    <row r="67" spans="2:9" ht="32.25" customHeight="1" x14ac:dyDescent="0.3">
      <c r="B67" s="97"/>
      <c r="C67" s="102"/>
      <c r="D67" s="103"/>
      <c r="E67" s="103"/>
      <c r="F67" s="104"/>
      <c r="G67" s="109"/>
      <c r="H67" s="78" t="s">
        <v>77</v>
      </c>
      <c r="I67" s="83">
        <v>17500</v>
      </c>
    </row>
    <row r="68" spans="2:9" ht="25.2" customHeight="1" x14ac:dyDescent="0.3">
      <c r="B68" s="97"/>
      <c r="C68" s="102"/>
      <c r="D68" s="103"/>
      <c r="E68" s="103"/>
      <c r="F68" s="104"/>
      <c r="G68" s="109"/>
      <c r="H68" s="74" t="s">
        <v>24</v>
      </c>
      <c r="I68" s="83">
        <v>27414</v>
      </c>
    </row>
    <row r="69" spans="2:9" ht="73.8" customHeight="1" x14ac:dyDescent="0.3">
      <c r="B69" s="97"/>
      <c r="C69" s="102"/>
      <c r="D69" s="103"/>
      <c r="E69" s="103"/>
      <c r="F69" s="104"/>
      <c r="G69" s="109"/>
      <c r="H69" s="85" t="s">
        <v>101</v>
      </c>
      <c r="I69" s="83">
        <v>24170</v>
      </c>
    </row>
    <row r="70" spans="2:9" ht="72" customHeight="1" x14ac:dyDescent="0.3">
      <c r="B70" s="97"/>
      <c r="C70" s="102"/>
      <c r="D70" s="103"/>
      <c r="E70" s="103"/>
      <c r="F70" s="104"/>
      <c r="G70" s="109"/>
      <c r="H70" s="85" t="s">
        <v>102</v>
      </c>
      <c r="I70" s="83">
        <v>10367</v>
      </c>
    </row>
    <row r="71" spans="2:9" ht="27" customHeight="1" x14ac:dyDescent="0.3">
      <c r="B71" s="98"/>
      <c r="C71" s="105"/>
      <c r="D71" s="106"/>
      <c r="E71" s="106"/>
      <c r="F71" s="107"/>
      <c r="G71" s="110"/>
      <c r="H71" s="85" t="s">
        <v>103</v>
      </c>
      <c r="I71" s="83">
        <v>16500</v>
      </c>
    </row>
    <row r="72" spans="2:9" ht="11.25" customHeight="1" x14ac:dyDescent="0.3">
      <c r="B72" s="25"/>
      <c r="C72" s="26"/>
      <c r="D72" s="26"/>
      <c r="E72" s="26"/>
      <c r="F72" s="26"/>
      <c r="G72" s="27"/>
      <c r="H72" s="25"/>
      <c r="I72" s="32"/>
    </row>
    <row r="73" spans="2:9" x14ac:dyDescent="0.3">
      <c r="B73" s="15" t="s">
        <v>35</v>
      </c>
      <c r="C73" s="112" t="s">
        <v>36</v>
      </c>
      <c r="D73" s="113"/>
      <c r="E73" s="113"/>
      <c r="F73" s="113"/>
      <c r="G73" s="16">
        <f>G77+G80+G82+G75</f>
        <v>70659</v>
      </c>
      <c r="H73" s="17"/>
      <c r="I73" s="37"/>
    </row>
    <row r="74" spans="2:9" x14ac:dyDescent="0.3">
      <c r="B74" s="18" t="s">
        <v>78</v>
      </c>
      <c r="C74" s="117" t="s">
        <v>79</v>
      </c>
      <c r="D74" s="118"/>
      <c r="E74" s="118"/>
      <c r="F74" s="118"/>
      <c r="G74" s="23"/>
      <c r="H74" s="23"/>
      <c r="I74" s="24"/>
    </row>
    <row r="75" spans="2:9" ht="20.25" customHeight="1" x14ac:dyDescent="0.3">
      <c r="B75" s="59"/>
      <c r="C75" s="115" t="s">
        <v>80</v>
      </c>
      <c r="D75" s="115"/>
      <c r="E75" s="115"/>
      <c r="F75" s="115"/>
      <c r="G75" s="58">
        <v>3000</v>
      </c>
      <c r="H75" s="59" t="s">
        <v>0</v>
      </c>
      <c r="I75" s="58">
        <v>3000</v>
      </c>
    </row>
    <row r="76" spans="2:9" x14ac:dyDescent="0.3">
      <c r="B76" s="18" t="s">
        <v>37</v>
      </c>
      <c r="C76" s="117" t="s">
        <v>38</v>
      </c>
      <c r="D76" s="118"/>
      <c r="E76" s="118"/>
      <c r="F76" s="118"/>
      <c r="G76" s="23"/>
      <c r="H76" s="23"/>
      <c r="I76" s="24"/>
    </row>
    <row r="77" spans="2:9" s="41" customFormat="1" x14ac:dyDescent="0.3">
      <c r="B77" s="89"/>
      <c r="C77" s="115" t="s">
        <v>39</v>
      </c>
      <c r="D77" s="115"/>
      <c r="E77" s="115"/>
      <c r="F77" s="115"/>
      <c r="G77" s="132">
        <v>5800</v>
      </c>
      <c r="H77" s="96" t="s">
        <v>24</v>
      </c>
      <c r="I77" s="135">
        <v>5800</v>
      </c>
    </row>
    <row r="78" spans="2:9" ht="31.5" customHeight="1" x14ac:dyDescent="0.3">
      <c r="B78" s="90"/>
      <c r="C78" s="115"/>
      <c r="D78" s="115"/>
      <c r="E78" s="115"/>
      <c r="F78" s="115"/>
      <c r="G78" s="132"/>
      <c r="H78" s="98"/>
      <c r="I78" s="136"/>
    </row>
    <row r="79" spans="2:9" x14ac:dyDescent="0.3">
      <c r="B79" s="18" t="s">
        <v>37</v>
      </c>
      <c r="C79" s="117" t="s">
        <v>40</v>
      </c>
      <c r="D79" s="118"/>
      <c r="E79" s="118"/>
      <c r="F79" s="118"/>
      <c r="G79" s="23"/>
      <c r="H79" s="23"/>
      <c r="I79" s="24"/>
    </row>
    <row r="80" spans="2:9" ht="26.25" customHeight="1" x14ac:dyDescent="0.3">
      <c r="B80" s="53"/>
      <c r="C80" s="99" t="s">
        <v>83</v>
      </c>
      <c r="D80" s="100"/>
      <c r="E80" s="100"/>
      <c r="F80" s="101"/>
      <c r="G80" s="56">
        <v>15921</v>
      </c>
      <c r="H80" s="42" t="s">
        <v>0</v>
      </c>
      <c r="I80" s="31">
        <v>15921</v>
      </c>
    </row>
    <row r="81" spans="2:11" x14ac:dyDescent="0.3">
      <c r="B81" s="18" t="s">
        <v>37</v>
      </c>
      <c r="C81" s="117" t="s">
        <v>41</v>
      </c>
      <c r="D81" s="118"/>
      <c r="E81" s="118"/>
      <c r="F81" s="118"/>
      <c r="G81" s="23"/>
      <c r="H81" s="23"/>
      <c r="I81" s="24"/>
    </row>
    <row r="82" spans="2:11" ht="153" customHeight="1" x14ac:dyDescent="0.3">
      <c r="B82" s="69"/>
      <c r="C82" s="115" t="s">
        <v>84</v>
      </c>
      <c r="D82" s="115"/>
      <c r="E82" s="115"/>
      <c r="F82" s="115"/>
      <c r="G82" s="70">
        <v>45938</v>
      </c>
      <c r="H82" s="57" t="s">
        <v>0</v>
      </c>
      <c r="I82" s="54">
        <v>45938</v>
      </c>
    </row>
    <row r="83" spans="2:11" s="5" customFormat="1" ht="12" customHeight="1" x14ac:dyDescent="0.3">
      <c r="B83" s="25"/>
      <c r="C83" s="26"/>
      <c r="D83" s="26"/>
      <c r="E83" s="26"/>
      <c r="F83" s="26"/>
      <c r="G83" s="32"/>
      <c r="H83" s="25"/>
      <c r="I83" s="32"/>
      <c r="K83" s="63"/>
    </row>
    <row r="84" spans="2:11" x14ac:dyDescent="0.3">
      <c r="B84" s="15" t="s">
        <v>42</v>
      </c>
      <c r="C84" s="112" t="s">
        <v>43</v>
      </c>
      <c r="D84" s="113"/>
      <c r="E84" s="113"/>
      <c r="F84" s="113"/>
      <c r="G84" s="16">
        <f>G86+G88+G92</f>
        <v>189394</v>
      </c>
      <c r="H84" s="17"/>
      <c r="I84" s="17"/>
    </row>
    <row r="85" spans="2:11" x14ac:dyDescent="0.3">
      <c r="B85" s="18" t="s">
        <v>44</v>
      </c>
      <c r="C85" s="117" t="s">
        <v>45</v>
      </c>
      <c r="D85" s="118"/>
      <c r="E85" s="118"/>
      <c r="F85" s="118"/>
      <c r="G85" s="23"/>
      <c r="H85" s="23"/>
      <c r="I85" s="24"/>
    </row>
    <row r="86" spans="2:11" x14ac:dyDescent="0.3">
      <c r="B86" s="21"/>
      <c r="C86" s="115"/>
      <c r="D86" s="115"/>
      <c r="E86" s="115"/>
      <c r="F86" s="115"/>
      <c r="G86" s="31">
        <v>12200</v>
      </c>
      <c r="H86" s="21" t="s">
        <v>24</v>
      </c>
      <c r="I86" s="31">
        <v>12200</v>
      </c>
    </row>
    <row r="87" spans="2:11" x14ac:dyDescent="0.3">
      <c r="B87" s="18" t="s">
        <v>44</v>
      </c>
      <c r="C87" s="117" t="s">
        <v>46</v>
      </c>
      <c r="D87" s="118"/>
      <c r="E87" s="118"/>
      <c r="F87" s="118"/>
      <c r="G87" s="23"/>
      <c r="H87" s="23"/>
      <c r="I87" s="36"/>
    </row>
    <row r="88" spans="2:11" s="6" customFormat="1" ht="39" customHeight="1" x14ac:dyDescent="0.3">
      <c r="B88" s="121"/>
      <c r="C88" s="115" t="s">
        <v>47</v>
      </c>
      <c r="D88" s="121"/>
      <c r="E88" s="121"/>
      <c r="F88" s="121"/>
      <c r="G88" s="114">
        <v>157134</v>
      </c>
      <c r="H88" s="78" t="s">
        <v>77</v>
      </c>
      <c r="I88" s="84">
        <v>19515</v>
      </c>
      <c r="K88" s="64"/>
    </row>
    <row r="89" spans="2:11" s="6" customFormat="1" ht="45" customHeight="1" x14ac:dyDescent="0.3">
      <c r="B89" s="121"/>
      <c r="C89" s="115"/>
      <c r="D89" s="121"/>
      <c r="E89" s="121"/>
      <c r="F89" s="121"/>
      <c r="G89" s="114"/>
      <c r="H89" s="74" t="s">
        <v>24</v>
      </c>
      <c r="I89" s="84">
        <v>18200</v>
      </c>
      <c r="K89" s="64"/>
    </row>
    <row r="90" spans="2:11" s="6" customFormat="1" ht="142.19999999999999" customHeight="1" x14ac:dyDescent="0.3">
      <c r="B90" s="121"/>
      <c r="C90" s="121"/>
      <c r="D90" s="121"/>
      <c r="E90" s="121"/>
      <c r="F90" s="121"/>
      <c r="G90" s="138"/>
      <c r="H90" s="74" t="s">
        <v>0</v>
      </c>
      <c r="I90" s="84">
        <v>119419</v>
      </c>
      <c r="K90" s="64"/>
    </row>
    <row r="91" spans="2:11" x14ac:dyDescent="0.3">
      <c r="B91" s="18" t="s">
        <v>44</v>
      </c>
      <c r="C91" s="117" t="s">
        <v>48</v>
      </c>
      <c r="D91" s="118"/>
      <c r="E91" s="118"/>
      <c r="F91" s="118"/>
      <c r="G91" s="23"/>
      <c r="H91" s="23"/>
      <c r="I91" s="24"/>
    </row>
    <row r="92" spans="2:11" ht="28.5" customHeight="1" x14ac:dyDescent="0.3">
      <c r="B92" s="21"/>
      <c r="C92" s="115" t="s">
        <v>49</v>
      </c>
      <c r="D92" s="115"/>
      <c r="E92" s="115"/>
      <c r="F92" s="115"/>
      <c r="G92" s="33">
        <v>20060</v>
      </c>
      <c r="H92" s="30" t="s">
        <v>24</v>
      </c>
      <c r="I92" s="31">
        <v>20060</v>
      </c>
    </row>
    <row r="93" spans="2:11" s="7" customFormat="1" ht="14.25" customHeight="1" x14ac:dyDescent="0.3">
      <c r="B93" s="34"/>
      <c r="C93" s="34"/>
      <c r="D93" s="34"/>
      <c r="E93" s="34"/>
      <c r="F93" s="34"/>
      <c r="G93" s="34"/>
      <c r="H93" s="34"/>
      <c r="I93" s="34"/>
      <c r="K93" s="65"/>
    </row>
    <row r="94" spans="2:11" ht="18" customHeight="1" x14ac:dyDescent="0.3">
      <c r="B94" s="15" t="s">
        <v>50</v>
      </c>
      <c r="C94" s="112" t="s">
        <v>51</v>
      </c>
      <c r="D94" s="113"/>
      <c r="E94" s="113"/>
      <c r="F94" s="113"/>
      <c r="G94" s="16">
        <f>G96+G98+G100+G102</f>
        <v>61908</v>
      </c>
      <c r="H94" s="17"/>
      <c r="I94" s="17"/>
    </row>
    <row r="95" spans="2:11" x14ac:dyDescent="0.3">
      <c r="B95" s="18" t="s">
        <v>52</v>
      </c>
      <c r="C95" s="117" t="s">
        <v>53</v>
      </c>
      <c r="D95" s="118"/>
      <c r="E95" s="118"/>
      <c r="F95" s="118"/>
      <c r="G95" s="23"/>
      <c r="H95" s="23"/>
      <c r="I95" s="24"/>
    </row>
    <row r="96" spans="2:11" x14ac:dyDescent="0.3">
      <c r="B96" s="21"/>
      <c r="C96" s="115" t="s">
        <v>72</v>
      </c>
      <c r="D96" s="115"/>
      <c r="E96" s="115"/>
      <c r="F96" s="115"/>
      <c r="G96" s="33">
        <v>25000</v>
      </c>
      <c r="H96" s="30" t="s">
        <v>24</v>
      </c>
      <c r="I96" s="31">
        <v>25000</v>
      </c>
    </row>
    <row r="97" spans="2:9" x14ac:dyDescent="0.3">
      <c r="B97" s="18" t="s">
        <v>52</v>
      </c>
      <c r="C97" s="117" t="s">
        <v>71</v>
      </c>
      <c r="D97" s="118"/>
      <c r="E97" s="118"/>
      <c r="F97" s="118"/>
      <c r="G97" s="23"/>
      <c r="H97" s="23"/>
      <c r="I97" s="24"/>
    </row>
    <row r="98" spans="2:9" x14ac:dyDescent="0.3">
      <c r="B98" s="21"/>
      <c r="C98" s="93" t="s">
        <v>54</v>
      </c>
      <c r="D98" s="94"/>
      <c r="E98" s="94"/>
      <c r="F98" s="95"/>
      <c r="G98" s="33">
        <v>19908</v>
      </c>
      <c r="H98" s="30" t="s">
        <v>0</v>
      </c>
      <c r="I98" s="31">
        <v>19908</v>
      </c>
    </row>
    <row r="99" spans="2:9" x14ac:dyDescent="0.3">
      <c r="B99" s="18" t="s">
        <v>52</v>
      </c>
      <c r="C99" s="117" t="s">
        <v>55</v>
      </c>
      <c r="D99" s="118"/>
      <c r="E99" s="118"/>
      <c r="F99" s="118"/>
      <c r="G99" s="23"/>
      <c r="H99" s="23"/>
      <c r="I99" s="24"/>
    </row>
    <row r="100" spans="2:9" x14ac:dyDescent="0.3">
      <c r="B100" s="21"/>
      <c r="C100" s="115" t="s">
        <v>56</v>
      </c>
      <c r="D100" s="115"/>
      <c r="E100" s="115"/>
      <c r="F100" s="115"/>
      <c r="G100" s="33">
        <v>12000</v>
      </c>
      <c r="H100" s="30" t="s">
        <v>0</v>
      </c>
      <c r="I100" s="31">
        <v>12000</v>
      </c>
    </row>
    <row r="101" spans="2:9" x14ac:dyDescent="0.3">
      <c r="B101" s="18" t="s">
        <v>52</v>
      </c>
      <c r="C101" s="117" t="s">
        <v>88</v>
      </c>
      <c r="D101" s="118"/>
      <c r="E101" s="118"/>
      <c r="F101" s="118"/>
      <c r="G101" s="23"/>
      <c r="H101" s="23"/>
      <c r="I101" s="24"/>
    </row>
    <row r="102" spans="2:9" x14ac:dyDescent="0.3">
      <c r="B102" s="69"/>
      <c r="C102" s="115"/>
      <c r="D102" s="115"/>
      <c r="E102" s="115"/>
      <c r="F102" s="115"/>
      <c r="G102" s="33">
        <v>5000</v>
      </c>
      <c r="H102" s="30" t="s">
        <v>24</v>
      </c>
      <c r="I102" s="70">
        <v>5000</v>
      </c>
    </row>
    <row r="103" spans="2:9" ht="13.5" customHeight="1" x14ac:dyDescent="0.3">
      <c r="B103" s="8"/>
      <c r="C103" s="9"/>
      <c r="D103" s="9"/>
      <c r="E103" s="9"/>
      <c r="F103" s="9"/>
      <c r="G103" s="9"/>
      <c r="H103" s="9"/>
      <c r="I103" s="9"/>
    </row>
    <row r="104" spans="2:9" ht="21.75" customHeight="1" x14ac:dyDescent="0.3">
      <c r="B104" s="124" t="s">
        <v>62</v>
      </c>
      <c r="C104" s="124"/>
      <c r="D104" s="124"/>
      <c r="E104" s="124"/>
      <c r="F104" s="124"/>
      <c r="G104" s="124"/>
      <c r="H104" s="124"/>
      <c r="I104" s="124"/>
    </row>
    <row r="105" spans="2:9" ht="21" customHeight="1" x14ac:dyDescent="0.3">
      <c r="B105" s="130" t="s">
        <v>96</v>
      </c>
      <c r="C105" s="130"/>
      <c r="D105" s="130"/>
      <c r="E105" s="130"/>
      <c r="F105" s="130"/>
      <c r="G105" s="130"/>
      <c r="H105" s="130"/>
      <c r="I105" s="130"/>
    </row>
    <row r="106" spans="2:9" x14ac:dyDescent="0.3">
      <c r="B106" s="122" t="s">
        <v>65</v>
      </c>
      <c r="C106" s="122"/>
      <c r="D106" s="9"/>
      <c r="E106" s="9"/>
      <c r="F106" s="9"/>
      <c r="G106" s="9"/>
      <c r="H106" s="9"/>
      <c r="I106" s="9"/>
    </row>
    <row r="107" spans="2:9" x14ac:dyDescent="0.3">
      <c r="B107" s="122" t="s">
        <v>66</v>
      </c>
      <c r="C107" s="122"/>
      <c r="D107" s="9"/>
      <c r="E107" s="9"/>
      <c r="F107" s="9"/>
      <c r="G107" s="9"/>
      <c r="H107" s="9"/>
      <c r="I107" s="9"/>
    </row>
    <row r="108" spans="2:9" x14ac:dyDescent="0.3">
      <c r="B108" s="122" t="s">
        <v>67</v>
      </c>
      <c r="C108" s="122"/>
      <c r="D108" s="9"/>
      <c r="E108" s="9"/>
      <c r="F108" s="9"/>
      <c r="G108" s="9"/>
      <c r="H108" s="9"/>
      <c r="I108" s="9"/>
    </row>
    <row r="109" spans="2:9" ht="15" customHeight="1" x14ac:dyDescent="0.3">
      <c r="B109" s="129" t="s">
        <v>68</v>
      </c>
      <c r="C109" s="129"/>
      <c r="D109" s="129"/>
      <c r="E109" s="129"/>
      <c r="F109" s="129"/>
      <c r="G109" s="129"/>
      <c r="H109" s="129"/>
      <c r="I109" s="129"/>
    </row>
    <row r="110" spans="2:9" x14ac:dyDescent="0.3">
      <c r="B110" s="40"/>
      <c r="C110" s="9"/>
      <c r="D110" s="9"/>
      <c r="E110" s="9"/>
      <c r="F110" s="128" t="s">
        <v>69</v>
      </c>
      <c r="G110" s="128"/>
      <c r="H110" s="128"/>
      <c r="I110" s="128"/>
    </row>
    <row r="111" spans="2:9" ht="9" customHeight="1" x14ac:dyDescent="0.3">
      <c r="B111" s="40"/>
      <c r="C111" s="9"/>
      <c r="D111" s="9"/>
      <c r="E111" s="9"/>
      <c r="F111" s="9"/>
      <c r="G111" s="9"/>
      <c r="H111" s="9"/>
      <c r="I111" s="9"/>
    </row>
    <row r="112" spans="2:9" x14ac:dyDescent="0.3">
      <c r="B112" s="40"/>
      <c r="C112" s="9"/>
      <c r="D112" s="9"/>
      <c r="E112" s="9"/>
      <c r="F112" s="9"/>
      <c r="G112" s="9"/>
      <c r="H112" s="9"/>
      <c r="I112" s="9"/>
    </row>
    <row r="113" spans="2:9" x14ac:dyDescent="0.3">
      <c r="B113" s="40"/>
      <c r="C113" s="9"/>
      <c r="D113" s="9"/>
      <c r="E113" s="9"/>
      <c r="F113" s="128" t="s">
        <v>70</v>
      </c>
      <c r="G113" s="128"/>
      <c r="H113" s="128"/>
      <c r="I113" s="128"/>
    </row>
    <row r="114" spans="2:9" x14ac:dyDescent="0.3">
      <c r="B114" s="8"/>
      <c r="C114" s="9"/>
      <c r="D114" s="9"/>
      <c r="E114" s="9"/>
      <c r="F114" s="9"/>
      <c r="G114" s="9"/>
      <c r="H114" s="9"/>
      <c r="I114" s="9"/>
    </row>
  </sheetData>
  <mergeCells count="118">
    <mergeCell ref="C51:F51"/>
    <mergeCell ref="C52:F52"/>
    <mergeCell ref="I35:I36"/>
    <mergeCell ref="B12:E12"/>
    <mergeCell ref="F12:I12"/>
    <mergeCell ref="H13:I13"/>
    <mergeCell ref="B13:G13"/>
    <mergeCell ref="K28:K29"/>
    <mergeCell ref="G88:G90"/>
    <mergeCell ref="H28:H29"/>
    <mergeCell ref="I28:I29"/>
    <mergeCell ref="C47:F47"/>
    <mergeCell ref="C48:F48"/>
    <mergeCell ref="C60:F61"/>
    <mergeCell ref="G60:G61"/>
    <mergeCell ref="C37:F37"/>
    <mergeCell ref="C84:F84"/>
    <mergeCell ref="C81:F81"/>
    <mergeCell ref="C76:F76"/>
    <mergeCell ref="C79:F79"/>
    <mergeCell ref="C73:F73"/>
    <mergeCell ref="C58:F58"/>
    <mergeCell ref="I77:I78"/>
    <mergeCell ref="H77:H78"/>
    <mergeCell ref="H60:H61"/>
    <mergeCell ref="I60:I61"/>
    <mergeCell ref="G77:G78"/>
    <mergeCell ref="H35:H36"/>
    <mergeCell ref="C19:F19"/>
    <mergeCell ref="C20:F20"/>
    <mergeCell ref="C27:F27"/>
    <mergeCell ref="C74:F74"/>
    <mergeCell ref="C75:F75"/>
    <mergeCell ref="B88:B90"/>
    <mergeCell ref="C87:F87"/>
    <mergeCell ref="C24:F24"/>
    <mergeCell ref="C82:F82"/>
    <mergeCell ref="G35:G36"/>
    <mergeCell ref="B43:B44"/>
    <mergeCell ref="C43:F44"/>
    <mergeCell ref="G43:G44"/>
    <mergeCell ref="B38:B39"/>
    <mergeCell ref="C100:F100"/>
    <mergeCell ref="C95:F95"/>
    <mergeCell ref="C86:F86"/>
    <mergeCell ref="C88:F90"/>
    <mergeCell ref="C92:F92"/>
    <mergeCell ref="C94:F94"/>
    <mergeCell ref="C85:F85"/>
    <mergeCell ref="C80:F80"/>
    <mergeCell ref="C96:F96"/>
    <mergeCell ref="C57:F57"/>
    <mergeCell ref="C59:F59"/>
    <mergeCell ref="C63:F63"/>
    <mergeCell ref="C64:F64"/>
    <mergeCell ref="B77:B78"/>
    <mergeCell ref="B60:B61"/>
    <mergeCell ref="C97:F97"/>
    <mergeCell ref="C98:F98"/>
    <mergeCell ref="C77:F78"/>
    <mergeCell ref="F113:I113"/>
    <mergeCell ref="B106:C106"/>
    <mergeCell ref="B107:C107"/>
    <mergeCell ref="B108:C108"/>
    <mergeCell ref="B109:I109"/>
    <mergeCell ref="B105:I105"/>
    <mergeCell ref="B104:I104"/>
    <mergeCell ref="C101:F101"/>
    <mergeCell ref="C102:F102"/>
    <mergeCell ref="F110:I110"/>
    <mergeCell ref="C99:F99"/>
    <mergeCell ref="C91:F91"/>
    <mergeCell ref="B2:I2"/>
    <mergeCell ref="B3:I3"/>
    <mergeCell ref="B4:I4"/>
    <mergeCell ref="B7:D7"/>
    <mergeCell ref="C32:F32"/>
    <mergeCell ref="C33:F33"/>
    <mergeCell ref="C34:F34"/>
    <mergeCell ref="C31:F31"/>
    <mergeCell ref="B10:D10"/>
    <mergeCell ref="B11:D11"/>
    <mergeCell ref="C30:F30"/>
    <mergeCell ref="C28:F29"/>
    <mergeCell ref="G28:G29"/>
    <mergeCell ref="B5:I5"/>
    <mergeCell ref="B6:I6"/>
    <mergeCell ref="E7:I7"/>
    <mergeCell ref="E8:I8"/>
    <mergeCell ref="E9:I9"/>
    <mergeCell ref="B16:I16"/>
    <mergeCell ref="B18:I18"/>
    <mergeCell ref="C22:F22"/>
    <mergeCell ref="E10:I10"/>
    <mergeCell ref="E11:I11"/>
    <mergeCell ref="B28:B29"/>
    <mergeCell ref="B8:D8"/>
    <mergeCell ref="B9:D9"/>
    <mergeCell ref="C50:F50"/>
    <mergeCell ref="B65:B71"/>
    <mergeCell ref="C65:F71"/>
    <mergeCell ref="G65:G71"/>
    <mergeCell ref="E14:I14"/>
    <mergeCell ref="B14:D14"/>
    <mergeCell ref="C54:F54"/>
    <mergeCell ref="G38:G39"/>
    <mergeCell ref="C38:F39"/>
    <mergeCell ref="C56:F56"/>
    <mergeCell ref="C55:F55"/>
    <mergeCell ref="C49:F49"/>
    <mergeCell ref="C25:F25"/>
    <mergeCell ref="C26:F26"/>
    <mergeCell ref="C41:F41"/>
    <mergeCell ref="C46:F46"/>
    <mergeCell ref="C42:F42"/>
    <mergeCell ref="C45:F45"/>
    <mergeCell ref="B35:B36"/>
    <mergeCell ref="C35:F36"/>
  </mergeCells>
  <phoneticPr fontId="9" type="noConversion"/>
  <pageMargins left="0.7" right="0.7" top="0.75" bottom="0.75" header="0.3" footer="0.3"/>
  <pageSetup paperSize="9" scale="49" fitToHeight="0" orientation="portrait" r:id="rId1"/>
  <rowBreaks count="3" manualBreakCount="3">
    <brk id="53" min="1" max="9" man="1"/>
    <brk id="103" min="1" max="9" man="1"/>
    <brk id="117"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2025-1</vt:lpstr>
      <vt:lpstr>'2025-1'!Print_Area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Nobilo</dc:creator>
  <cp:lastModifiedBy>Vlatka Fičor</cp:lastModifiedBy>
  <cp:lastPrinted>2024-10-14T12:50:44Z</cp:lastPrinted>
  <dcterms:created xsi:type="dcterms:W3CDTF">2022-05-17T08:06:04Z</dcterms:created>
  <dcterms:modified xsi:type="dcterms:W3CDTF">2025-10-23T07:49:16Z</dcterms:modified>
</cp:coreProperties>
</file>