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2025" sheetId="2" r:id="rId1"/>
    <sheet name="Sheet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2" i="2" l="1"/>
  <c r="J21" i="2"/>
  <c r="J20" i="2" s="1"/>
  <c r="J28" i="2"/>
  <c r="J27" i="2" s="1"/>
  <c r="J85" i="2"/>
  <c r="J63" i="2"/>
  <c r="J60" i="2"/>
  <c r="J37" i="2" l="1"/>
  <c r="J36" i="2" s="1"/>
  <c r="J90" i="2"/>
  <c r="J87" i="2"/>
  <c r="J83" i="2"/>
  <c r="J82" i="2" s="1"/>
  <c r="J79" i="2"/>
  <c r="J78" i="2" s="1"/>
  <c r="J75" i="2" s="1"/>
  <c r="J73" i="2"/>
  <c r="J67" i="2"/>
  <c r="J51" i="2"/>
  <c r="J50" i="2" s="1"/>
  <c r="J17" i="2"/>
  <c r="J16" i="2" s="1"/>
  <c r="J8" i="2"/>
  <c r="J7" i="2" s="1"/>
  <c r="J89" i="2"/>
  <c r="J66" i="2" l="1"/>
</calcChain>
</file>

<file path=xl/sharedStrings.xml><?xml version="1.0" encoding="utf-8"?>
<sst xmlns="http://schemas.openxmlformats.org/spreadsheetml/2006/main" count="162" uniqueCount="156">
  <si>
    <t>OPĆINA BAŠKA</t>
  </si>
  <si>
    <t>PRIMORSKO-GORANSKA ŽUPANIJA</t>
  </si>
  <si>
    <t>PROGRAM</t>
  </si>
  <si>
    <t>KORISNIK</t>
  </si>
  <si>
    <t>DONACIJA</t>
  </si>
  <si>
    <t>IZNOS</t>
  </si>
  <si>
    <t>AKTIVNOSTI PREDSTAVNIČKOG TIJELA</t>
  </si>
  <si>
    <t>A100003</t>
  </si>
  <si>
    <t>SREDSTVA ZA FINANCIRANJE POLITIČKIH STRANAKA</t>
  </si>
  <si>
    <t>PGS</t>
  </si>
  <si>
    <t>HDZ</t>
  </si>
  <si>
    <t>HSP</t>
  </si>
  <si>
    <t>AKTIVNOSTI IZVRŠNOG TIJELA</t>
  </si>
  <si>
    <t>A100103</t>
  </si>
  <si>
    <t>PROSLAVE I POKROVITELJSTVA</t>
  </si>
  <si>
    <t>PROMICANJE KULTURE</t>
  </si>
  <si>
    <t>A200401</t>
  </si>
  <si>
    <t>DJELATNOST KUD-OVA, DRUŠTAVA I UDRUGA U KULTURI</t>
  </si>
  <si>
    <t>KD ŠOTO JURANDVOR</t>
  </si>
  <si>
    <t>DRUŠTVO SINJALI</t>
  </si>
  <si>
    <t>RAZVOJ SPORTA I REKREACIJE</t>
  </si>
  <si>
    <t>A200501</t>
  </si>
  <si>
    <t>DJELATNOST SPORTSKIH UDRUGA</t>
  </si>
  <si>
    <t>JK VIHOR</t>
  </si>
  <si>
    <t>Financiranje programa "Program takmičarsko-rekreativnog jedrenja", Ugovor</t>
  </si>
  <si>
    <t>NK VIHOR</t>
  </si>
  <si>
    <t>RAZVOJ CIVILNOG DRUŠTVA</t>
  </si>
  <si>
    <t>ZAŠTITA I PROMICANJE PRAVA I INTERESA OSOBA S INVALIDITETOM</t>
  </si>
  <si>
    <t>A200902</t>
  </si>
  <si>
    <t>CRVENI KRIŽ</t>
  </si>
  <si>
    <t>CRVENI KRIŽ GRADSKO DRUŠTVO KRK</t>
  </si>
  <si>
    <t>ORGANIZIRANJE I PROVOĐENJE ZAŠTITE I SPAŠAVANJA</t>
  </si>
  <si>
    <t>A201801</t>
  </si>
  <si>
    <t>ZAŠTITA OD POŽARA</t>
  </si>
  <si>
    <t>DVD BAŠKA</t>
  </si>
  <si>
    <t>Sufinanciranje programa organizacije i provođenja zaštite od požara i spašavanja, Ugovor</t>
  </si>
  <si>
    <t>A201802</t>
  </si>
  <si>
    <t>CIVILNA ZAŠTITA</t>
  </si>
  <si>
    <t>GORSKA SLUŽBA SPAŠAVANJA</t>
  </si>
  <si>
    <t>POTICANJE RAZVOJA TURIZMA</t>
  </si>
  <si>
    <t>A201901</t>
  </si>
  <si>
    <t>RAZVOJ TURISTIČKE DESTINACIJE</t>
  </si>
  <si>
    <t>TZ OTOKA KRKA</t>
  </si>
  <si>
    <t>SVEUKUPNO</t>
  </si>
  <si>
    <t>SOCIJALDEMOKRATSKA PARTIJA HRVATSKE</t>
  </si>
  <si>
    <t>HRVATSKA STRANKA UMIROVLJENIKA</t>
  </si>
  <si>
    <t>KANDIDACIJSKA LISTA LISTE BIRAČA N.P.</t>
  </si>
  <si>
    <t>SREDNJA ŠKOLA HRVATSKI KRALJ ZVONIMIR KRK</t>
  </si>
  <si>
    <t>Sufinanciranje zajedničke maturalne zabave SŠ Hkz Krk Odluka</t>
  </si>
  <si>
    <t>UDRUGA SOPACA OTOKA KRKA</t>
  </si>
  <si>
    <t>Financiranje programa "Gospodarenje državnim lovištem VIII/1 Baška - otok Krk, Ugovor</t>
  </si>
  <si>
    <t>BOĆARSKI KLUB JABUKA</t>
  </si>
  <si>
    <t>Financiranje programa "Poticanje i razvoj sporta, bavljenje sportskim aktivnostima", Ugovor</t>
  </si>
  <si>
    <t>JUDO KLUB KRK</t>
  </si>
  <si>
    <t>Sufinanciranje programa "Promicanje i treniranje judo sporta na otoku Krku i PGŽ", Ugovor</t>
  </si>
  <si>
    <t>Sufinanciranje programa "Nogometni klub Krk i škola nogometa", Ugovor</t>
  </si>
  <si>
    <t>A200601</t>
  </si>
  <si>
    <t>DJELATNOST UDRUGA</t>
  </si>
  <si>
    <t>UDRUGA VETERANA DOMOVINSKOG RATA OTOKA KRKA</t>
  </si>
  <si>
    <t>UDRUGA UMIROVLJENIKA GRADA KRKA</t>
  </si>
  <si>
    <t>DRUŠTVO PRIJATELJA HAJDUKA OTOK KRK</t>
  </si>
  <si>
    <t>A200901</t>
  </si>
  <si>
    <t>SUFINANCIRANJE UDRUGA OSOBA S INVALIDITETOM</t>
  </si>
  <si>
    <t>UDRUGA INVALIDA KVARNERSKIH OTOKA</t>
  </si>
  <si>
    <t>Financiranje programa "Podrška osobama svih vrsta invaliditeta", Ugovor</t>
  </si>
  <si>
    <t>Financiranje programa " Želim, mogu i hoću, nema mjest za samoću" Ugovor</t>
  </si>
  <si>
    <t>Financiranje programa " Mobilnost za bolju budućnost" Ugovor</t>
  </si>
  <si>
    <t>Sufinanciranje rada, zakonska obveza</t>
  </si>
  <si>
    <t>POTICANJE POLJOPRIVREDE</t>
  </si>
  <si>
    <t>A201702</t>
  </si>
  <si>
    <t>PROGRAM SUZBIJANJA ŠTETE OD ALOHTONE DIVLJAČI</t>
  </si>
  <si>
    <t>LD KAMENJARKA</t>
  </si>
  <si>
    <t>Sufinanciranju programa suzbijanja štete od čagljeva, Ugovor</t>
  </si>
  <si>
    <t>Sufinanciranju programa suzbijanja štete od divljih svinja, Ugovor</t>
  </si>
  <si>
    <t>Financiranje administrativnih troškova i zajedničkih programskih aktivnosti, Ugovor</t>
  </si>
  <si>
    <t>A200402</t>
  </si>
  <si>
    <t>MALA ŠKOLA GLAGOLJICE</t>
  </si>
  <si>
    <t>"AZ" AGENCIJA ZA KULTURU I TURIZAM</t>
  </si>
  <si>
    <t>Financiranje programa  "Glagoljaške školice u Jurandvoru"</t>
  </si>
  <si>
    <t>Financiranje programa "Prevencija i rano otkrivanje raka dojke", Ugovor</t>
  </si>
  <si>
    <t>UDRUGA GLUHIH  I NAGLUHIH PGŽ</t>
  </si>
  <si>
    <t>AUTO KLUB KLUB</t>
  </si>
  <si>
    <t>Financiranje programa "Edukacija djece-Sigurno i vješto u prometu",Ugovor</t>
  </si>
  <si>
    <t xml:space="preserve">Sufinanciranje programa "Prom.i unapređ.nog.i navij.kul.te organiz.posjeć.sport.natjec.,promic.spor.i sport.akt.",Ugovor </t>
  </si>
  <si>
    <t>DONACIJE U ZDRAVSTVU</t>
  </si>
  <si>
    <t>Ugovor o sufinanciranju smještaja medicinske sestre, Ugovor</t>
  </si>
  <si>
    <t>ORDINACIJA OPĆE MEDICINE SNJEŽANA GRGURIĆ DR.MED.</t>
  </si>
  <si>
    <t>Odluka o raspoređivanju sredstava za rad političkih stranaka zastupljenih u Općinskom vijeću Općine Baška za 2025. godinu, Odluka</t>
  </si>
  <si>
    <t>UNIJA KVARNERA</t>
  </si>
  <si>
    <t>KBC RIJEKA</t>
  </si>
  <si>
    <t>Sufinanciranje programa "Rana i integrativna rehabilitacija bolesnica s karcinomom dojke", Ugovor</t>
  </si>
  <si>
    <t>Financiranje programa "Redovni rad udruge u 2025.godini", Ugovor</t>
  </si>
  <si>
    <t>Sufinanciranje programa "Očuvanje i promicanje glazbene baštine otoka Krka", Ugovor</t>
  </si>
  <si>
    <t>Financiranje programa "Očuvanje kulturne i prirodne baštine Baške, kulturne manifestacije", Ugovor</t>
  </si>
  <si>
    <t>Financiranje programa "Natjecanje u 1. županijskoj nogometnoj ligi; Natjecanje u 1. županijskoj omladinskoj ligi-Pioniri; Natjecanje u 1. županijskoj omladinskoj ligi Pioniri i mlađi", Ugovor</t>
  </si>
  <si>
    <t>LD OREBICA "OREBICA" KRK</t>
  </si>
  <si>
    <t>PLANINARSKO DRUŠTVO OBZOVA OTOK KRK</t>
  </si>
  <si>
    <t>Financiranje programa "Planinarenje i aktivnosti vezane za planinarenje", Ugovor</t>
  </si>
  <si>
    <t>RIBARSKO ŠPORTSKO DRUŠTVO "ŠKRPINA"</t>
  </si>
  <si>
    <t>Financiranje programa "Sportski i rekreacijski ribolov 2025.", Ugovor</t>
  </si>
  <si>
    <t>SPORTSKO DRUŠTVO "VIHOR"</t>
  </si>
  <si>
    <t>Financiranje programa "Sportska rekreacija 2025.", Ugovor</t>
  </si>
  <si>
    <t>NOGOMETNI KLUB KRK</t>
  </si>
  <si>
    <t>ŽENSKI ODBOJKAŠKI KLUB KRK</t>
  </si>
  <si>
    <t>Financiranje dijela troškova prijevoza za sudjelovanje ŽOK KRK u ligi Primorsko-goranske županije u pet kategorija, od kategorije mala odbojka - odbojkašice starije od 2026. godine, do kategorije kadetkinje - odbojkašice mlađe od 2007. godine kao godine rođenja</t>
  </si>
  <si>
    <t>ŠPORTSKI STRELJAČKI KLUB "DUB" MALINSKA</t>
  </si>
  <si>
    <t>Financiranje programa "Promicanje streljačkog sporta"</t>
  </si>
  <si>
    <t>KOŠARKAŠKI KLUB KRK</t>
  </si>
  <si>
    <t>Financiranje programa "Organiziranje treninga i utakmica za košarkaške ekipe svih uzrasta"</t>
  </si>
  <si>
    <t xml:space="preserve">Financiranje programa "Promicanje vrijednosti Domovinskog rata prema mladim generacijama, obilježavanjem prigodnih događaja, druženja, sudjelovanje na braniteljskim igrama", Ugovor </t>
  </si>
  <si>
    <t>UDRUGA DRAGOVOLJACA I VETERANA DOMOVINSKOG RATA RH, PGŽ (OGRANAK BAŠKA)</t>
  </si>
  <si>
    <t>Sufinanciranje programa "Promicanje vrijednosti  Domovinskog rata prema mladim generacijama, obilježavanjem prigodnih događaja, druženja, sudjelovanje na braniteljskim igrama",  Ugovor</t>
  </si>
  <si>
    <t>UDRUGA ANTIFAŠISTIČKIH BORACA I ANTIFAŠISTA OTOKA KRKA</t>
  </si>
  <si>
    <t>Financiranje programa "Digitalizacija arhivske građe i kulturne baštine", Ugovor</t>
  </si>
  <si>
    <t>Financiranje programa "Programi i aktivnosti civilnog društva u svezi s izgradnjom demokratskog, otvorenog, uključivog, bogatog i socijalno pravednog, održivog te ekološki osviještenog društva", Ugovor</t>
  </si>
  <si>
    <t>UDRUGA ŽENA OPERIRANIH DOJKI "NADA"</t>
  </si>
  <si>
    <t>Financiranje programa "Plan i program Društva prijatelja Hajduka za 2025" ,Ugovor</t>
  </si>
  <si>
    <t>UDRUGA "PLAVO BIJELI OTOK"</t>
  </si>
  <si>
    <t>A200602</t>
  </si>
  <si>
    <t>DONACIJE VJERSKIM ZAJEDNICAMA</t>
  </si>
  <si>
    <t>KRČKA BISKUPIJA, SVETIŠTE MAJKE BOŽJE GORIČKE</t>
  </si>
  <si>
    <t>Sufinanciranje troškova nadogradnje nadstrešnice, Svetište MBG Batomalj, Ugovor</t>
  </si>
  <si>
    <t>KRČKA BISKUPIJA, ŽUPA SV. IVANA KRSTITELJA BAŠKA</t>
  </si>
  <si>
    <t>Sufinanciranje troškova sanacije krova mrtvačnice te popravak ulaznih vrata crkve Presvetog Trojstva u Baški, Ugovor</t>
  </si>
  <si>
    <t>A200703</t>
  </si>
  <si>
    <t>K200701</t>
  </si>
  <si>
    <t>Financiranje nabave multifunkcionalne stolice za previjanje s unfuzijskim stalkom, Odluka</t>
  </si>
  <si>
    <t>UDRUGA INVALIDA RADA RIJEKA</t>
  </si>
  <si>
    <t xml:space="preserve">Financiranje programa "Socijalne usluge usmjerene gluhim i nagluhim osobama i djeci s teškoćama u razvoju kroz komunikacijsku podršku na području PGŽ u 2025. godini", Ugovor </t>
  </si>
  <si>
    <t>UDRUGA MULTIPLE SKLEROZE PGŽ</t>
  </si>
  <si>
    <t xml:space="preserve">Financiranje programa "Podrška oboljelima od mulitple skleroze PGŽ-A", Ugovor </t>
  </si>
  <si>
    <t>UDRUGA OSOBA S MIŠIĆNOM DISTROFIJOM PGŽ</t>
  </si>
  <si>
    <t>PROSTORNO UREĐENJE I UNAPREĐENJE STANOVANJA</t>
  </si>
  <si>
    <t>K201304</t>
  </si>
  <si>
    <t>LUKA BAŠKA</t>
  </si>
  <si>
    <t>ŽUPANIJSKA LUČKA UPRAVA KRK</t>
  </si>
  <si>
    <t>Sufinanciranju radova na projektu rekonstrukcije Luke Baška -4. faza, Ugovor</t>
  </si>
  <si>
    <t>Sufinanciranje programskih aktivnosti za 2025. godinu, Ugovor</t>
  </si>
  <si>
    <t>K201804</t>
  </si>
  <si>
    <t>KAPITALNA DONACIJA - DVD BAŠKA</t>
  </si>
  <si>
    <t>Financiranje nabave novog vatrogasnog vozila, Ugovor</t>
  </si>
  <si>
    <t>A200406</t>
  </si>
  <si>
    <t>OSTALE DRUŠTVENE POTREBE</t>
  </si>
  <si>
    <t>GLOSA d.o.o.</t>
  </si>
  <si>
    <t>Izrada monografije "Vinko Dorčić (1900.-1992.)-hrvatski znanstvenik , književnik i publicist, Ugovor</t>
  </si>
  <si>
    <t>IZBORI</t>
  </si>
  <si>
    <t>T100301</t>
  </si>
  <si>
    <t>PROVEDBA IZBORA I REFERENDUMA</t>
  </si>
  <si>
    <t>HRVATSKA STRANKA PRAVA</t>
  </si>
  <si>
    <t>Naknada troškova izborne promidžbe za izbor članova Općinskog vijeća</t>
  </si>
  <si>
    <t>PRIMORSKO-GORANSKI SAVEZ</t>
  </si>
  <si>
    <t>HRVATSKA DEMOKRATSKA ZAJEDNICA</t>
  </si>
  <si>
    <t>BARBALIĆ BORIS</t>
  </si>
  <si>
    <t>Naknada troškova izborne promidžbe za izbor Općinskog načelnika</t>
  </si>
  <si>
    <t>JURANIĆ TONI</t>
  </si>
  <si>
    <t>POPIS KORISNIKA SPONZORSTAVA I DONACIJA 01.01.2025.-31.12.2025.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</si>
</sst>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333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4" fontId="0" fillId="0" borderId="3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0" fillId="2" borderId="3" xfId="0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0" fillId="0" borderId="3" xfId="0" applyNumberFormat="1" applyBorder="1" applyAlignment="1">
      <alignment horizontal="right" vertical="center"/>
    </xf>
    <xf numFmtId="4" fontId="1" fillId="0" borderId="8" xfId="0" applyNumberFormat="1" applyFont="1" applyBorder="1" applyAlignment="1">
      <alignment vertical="center"/>
    </xf>
    <xf numFmtId="0" fontId="0" fillId="0" borderId="7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vertical="center"/>
    </xf>
    <xf numFmtId="2" fontId="0" fillId="0" borderId="8" xfId="0" applyNumberFormat="1" applyFont="1" applyBorder="1" applyAlignment="1">
      <alignment vertical="center"/>
    </xf>
    <xf numFmtId="4" fontId="7" fillId="4" borderId="3" xfId="0" applyNumberFormat="1" applyFont="1" applyFill="1" applyBorder="1" applyAlignment="1">
      <alignment vertical="center"/>
    </xf>
    <xf numFmtId="4" fontId="0" fillId="5" borderId="3" xfId="0" applyNumberFormat="1" applyFill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tabSelected="1" topLeftCell="A61" workbookViewId="0">
      <selection activeCell="H74" sqref="H74:I74"/>
    </sheetView>
  </sheetViews>
  <sheetFormatPr defaultRowHeight="15" x14ac:dyDescent="0.25"/>
  <cols>
    <col min="7" max="7" width="11.42578125" customWidth="1"/>
    <col min="9" max="9" width="80.5703125" customWidth="1"/>
    <col min="10" max="10" width="23.42578125" customWidth="1"/>
  </cols>
  <sheetData>
    <row r="2" spans="1:10" x14ac:dyDescent="0.25">
      <c r="A2" s="46" t="s">
        <v>0</v>
      </c>
      <c r="B2" s="46"/>
      <c r="C2" s="46"/>
      <c r="D2" s="46"/>
      <c r="E2" s="46"/>
      <c r="F2" s="46"/>
      <c r="G2" s="46"/>
    </row>
    <row r="3" spans="1:10" x14ac:dyDescent="0.25">
      <c r="A3" s="47" t="s">
        <v>1</v>
      </c>
      <c r="B3" s="47"/>
      <c r="C3" s="47"/>
      <c r="D3" s="47"/>
      <c r="E3" s="47"/>
      <c r="F3" s="47"/>
      <c r="G3" s="47"/>
    </row>
    <row r="4" spans="1:10" x14ac:dyDescent="0.25">
      <c r="A4" s="48"/>
      <c r="B4" s="48"/>
      <c r="C4" s="48"/>
      <c r="D4" s="48"/>
      <c r="E4" s="48"/>
      <c r="F4" s="48"/>
      <c r="G4" s="48"/>
    </row>
    <row r="5" spans="1:10" x14ac:dyDescent="0.25">
      <c r="A5" s="49" t="s">
        <v>155</v>
      </c>
      <c r="B5" s="50"/>
      <c r="C5" s="50"/>
      <c r="D5" s="50"/>
      <c r="E5" s="50"/>
      <c r="F5" s="50"/>
      <c r="G5" s="50"/>
      <c r="H5" s="50"/>
      <c r="I5" s="50"/>
      <c r="J5" s="41"/>
    </row>
    <row r="6" spans="1:10" x14ac:dyDescent="0.25">
      <c r="A6" s="1" t="s">
        <v>2</v>
      </c>
      <c r="B6" s="49" t="s">
        <v>3</v>
      </c>
      <c r="C6" s="49"/>
      <c r="D6" s="49"/>
      <c r="E6" s="49"/>
      <c r="F6" s="49"/>
      <c r="G6" s="49"/>
      <c r="H6" s="49" t="s">
        <v>4</v>
      </c>
      <c r="I6" s="49"/>
      <c r="J6" s="1" t="s">
        <v>5</v>
      </c>
    </row>
    <row r="7" spans="1:10" x14ac:dyDescent="0.25">
      <c r="A7" s="1">
        <v>1000</v>
      </c>
      <c r="B7" s="27" t="s">
        <v>6</v>
      </c>
      <c r="C7" s="27"/>
      <c r="D7" s="27"/>
      <c r="E7" s="27"/>
      <c r="F7" s="27"/>
      <c r="G7" s="27"/>
      <c r="H7" s="41"/>
      <c r="I7" s="41"/>
      <c r="J7" s="2">
        <f>SUM(J8)</f>
        <v>3208.3599999999997</v>
      </c>
    </row>
    <row r="8" spans="1:10" x14ac:dyDescent="0.25">
      <c r="A8" s="3" t="s">
        <v>7</v>
      </c>
      <c r="B8" s="59" t="s">
        <v>8</v>
      </c>
      <c r="C8" s="60"/>
      <c r="D8" s="60"/>
      <c r="E8" s="60"/>
      <c r="F8" s="60"/>
      <c r="G8" s="60"/>
      <c r="H8" s="60"/>
      <c r="I8" s="61"/>
      <c r="J8" s="4">
        <f>SUM(J9:J15)</f>
        <v>3208.3599999999997</v>
      </c>
    </row>
    <row r="9" spans="1:10" x14ac:dyDescent="0.25">
      <c r="A9" s="3"/>
      <c r="B9" s="28" t="s">
        <v>9</v>
      </c>
      <c r="C9" s="28"/>
      <c r="D9" s="28"/>
      <c r="E9" s="28"/>
      <c r="F9" s="28"/>
      <c r="G9" s="28"/>
      <c r="H9" s="62" t="s">
        <v>87</v>
      </c>
      <c r="I9" s="63"/>
      <c r="J9" s="5">
        <v>585.55999999999995</v>
      </c>
    </row>
    <row r="10" spans="1:10" x14ac:dyDescent="0.25">
      <c r="A10" s="3"/>
      <c r="B10" s="28" t="s">
        <v>10</v>
      </c>
      <c r="C10" s="28"/>
      <c r="D10" s="28"/>
      <c r="E10" s="28"/>
      <c r="F10" s="28"/>
      <c r="G10" s="28"/>
      <c r="H10" s="64"/>
      <c r="I10" s="65"/>
      <c r="J10" s="5">
        <v>1432.86</v>
      </c>
    </row>
    <row r="11" spans="1:10" x14ac:dyDescent="0.25">
      <c r="A11" s="3"/>
      <c r="B11" s="28" t="s">
        <v>11</v>
      </c>
      <c r="C11" s="28"/>
      <c r="D11" s="28"/>
      <c r="E11" s="28"/>
      <c r="F11" s="28"/>
      <c r="G11" s="28"/>
      <c r="H11" s="64"/>
      <c r="I11" s="65"/>
      <c r="J11" s="5">
        <v>355.1</v>
      </c>
    </row>
    <row r="12" spans="1:10" x14ac:dyDescent="0.25">
      <c r="A12" s="3"/>
      <c r="B12" s="28" t="s">
        <v>44</v>
      </c>
      <c r="C12" s="28"/>
      <c r="D12" s="28"/>
      <c r="E12" s="28"/>
      <c r="F12" s="28"/>
      <c r="G12" s="28"/>
      <c r="H12" s="64"/>
      <c r="I12" s="65"/>
      <c r="J12" s="5">
        <v>124.64</v>
      </c>
    </row>
    <row r="13" spans="1:10" x14ac:dyDescent="0.25">
      <c r="A13" s="3"/>
      <c r="B13" s="35" t="s">
        <v>45</v>
      </c>
      <c r="C13" s="36"/>
      <c r="D13" s="36"/>
      <c r="E13" s="36"/>
      <c r="F13" s="36"/>
      <c r="G13" s="36"/>
      <c r="H13" s="64"/>
      <c r="I13" s="65"/>
      <c r="J13" s="5">
        <v>355.1</v>
      </c>
    </row>
    <row r="14" spans="1:10" x14ac:dyDescent="0.25">
      <c r="A14" s="3"/>
      <c r="B14" s="38" t="s">
        <v>88</v>
      </c>
      <c r="C14" s="68"/>
      <c r="D14" s="68"/>
      <c r="E14" s="68"/>
      <c r="F14" s="68"/>
      <c r="G14" s="68"/>
      <c r="H14" s="64"/>
      <c r="I14" s="65"/>
      <c r="J14" s="5">
        <v>230.46</v>
      </c>
    </row>
    <row r="15" spans="1:10" x14ac:dyDescent="0.25">
      <c r="A15" s="3"/>
      <c r="B15" s="35" t="s">
        <v>46</v>
      </c>
      <c r="C15" s="36"/>
      <c r="D15" s="36"/>
      <c r="E15" s="36"/>
      <c r="F15" s="36"/>
      <c r="G15" s="36"/>
      <c r="H15" s="66"/>
      <c r="I15" s="67"/>
      <c r="J15" s="5">
        <v>124.64</v>
      </c>
    </row>
    <row r="16" spans="1:10" x14ac:dyDescent="0.25">
      <c r="A16" s="1">
        <v>1001</v>
      </c>
      <c r="B16" s="52" t="s">
        <v>12</v>
      </c>
      <c r="C16" s="53"/>
      <c r="D16" s="53"/>
      <c r="E16" s="53"/>
      <c r="F16" s="53"/>
      <c r="G16" s="53"/>
      <c r="H16" s="53"/>
      <c r="I16" s="54"/>
      <c r="J16" s="6">
        <f>SUM(J17)</f>
        <v>1200</v>
      </c>
    </row>
    <row r="17" spans="1:10" x14ac:dyDescent="0.25">
      <c r="A17" s="3" t="s">
        <v>13</v>
      </c>
      <c r="B17" s="40" t="s">
        <v>14</v>
      </c>
      <c r="C17" s="55"/>
      <c r="D17" s="55"/>
      <c r="E17" s="55"/>
      <c r="F17" s="55"/>
      <c r="G17" s="55"/>
      <c r="H17" s="55"/>
      <c r="I17" s="56"/>
      <c r="J17" s="7">
        <f>SUM(J18:J19)</f>
        <v>1200</v>
      </c>
    </row>
    <row r="18" spans="1:10" x14ac:dyDescent="0.25">
      <c r="A18" s="3"/>
      <c r="B18" s="15" t="s">
        <v>89</v>
      </c>
      <c r="C18" s="16"/>
      <c r="D18" s="16"/>
      <c r="E18" s="16"/>
      <c r="F18" s="16"/>
      <c r="G18" s="16"/>
      <c r="H18" s="16" t="s">
        <v>90</v>
      </c>
      <c r="I18" s="17"/>
      <c r="J18" s="14">
        <v>1000</v>
      </c>
    </row>
    <row r="19" spans="1:10" x14ac:dyDescent="0.25">
      <c r="A19" s="3"/>
      <c r="B19" s="57" t="s">
        <v>47</v>
      </c>
      <c r="C19" s="58"/>
      <c r="D19" s="58"/>
      <c r="E19" s="58"/>
      <c r="F19" s="58"/>
      <c r="G19" s="58"/>
      <c r="H19" s="57" t="s">
        <v>48</v>
      </c>
      <c r="I19" s="20"/>
      <c r="J19" s="5">
        <v>200</v>
      </c>
    </row>
    <row r="20" spans="1:10" x14ac:dyDescent="0.25">
      <c r="A20" s="13">
        <v>1003</v>
      </c>
      <c r="B20" s="52" t="s">
        <v>145</v>
      </c>
      <c r="C20" s="53"/>
      <c r="D20" s="53"/>
      <c r="E20" s="53"/>
      <c r="F20" s="53"/>
      <c r="G20" s="53"/>
      <c r="H20" s="53"/>
      <c r="I20" s="54"/>
      <c r="J20" s="6">
        <f>SUM(J21)</f>
        <v>2434.12</v>
      </c>
    </row>
    <row r="21" spans="1:10" x14ac:dyDescent="0.25">
      <c r="A21" s="3" t="s">
        <v>146</v>
      </c>
      <c r="B21" s="40" t="s">
        <v>147</v>
      </c>
      <c r="C21" s="55"/>
      <c r="D21" s="55"/>
      <c r="E21" s="55"/>
      <c r="F21" s="55"/>
      <c r="G21" s="55"/>
      <c r="H21" s="55"/>
      <c r="I21" s="56"/>
      <c r="J21" s="7">
        <f>SUM(J22:J26)</f>
        <v>2434.12</v>
      </c>
    </row>
    <row r="22" spans="1:10" x14ac:dyDescent="0.25">
      <c r="A22" s="3"/>
      <c r="B22" s="86" t="s">
        <v>148</v>
      </c>
      <c r="C22" s="80"/>
      <c r="D22" s="80"/>
      <c r="E22" s="80"/>
      <c r="F22" s="80"/>
      <c r="G22" s="80"/>
      <c r="H22" s="80" t="s">
        <v>149</v>
      </c>
      <c r="I22" s="87"/>
      <c r="J22" s="14">
        <v>10.220000000000001</v>
      </c>
    </row>
    <row r="23" spans="1:10" x14ac:dyDescent="0.25">
      <c r="A23" s="3"/>
      <c r="B23" s="86" t="s">
        <v>150</v>
      </c>
      <c r="C23" s="80"/>
      <c r="D23" s="80"/>
      <c r="E23" s="80"/>
      <c r="F23" s="80"/>
      <c r="G23" s="80"/>
      <c r="H23" s="80" t="s">
        <v>149</v>
      </c>
      <c r="I23" s="87"/>
      <c r="J23" s="14">
        <v>398</v>
      </c>
    </row>
    <row r="24" spans="1:10" x14ac:dyDescent="0.25">
      <c r="A24" s="3"/>
      <c r="B24" s="86" t="s">
        <v>151</v>
      </c>
      <c r="C24" s="80"/>
      <c r="D24" s="80"/>
      <c r="E24" s="80"/>
      <c r="F24" s="80"/>
      <c r="G24" s="80"/>
      <c r="H24" s="80" t="s">
        <v>149</v>
      </c>
      <c r="I24" s="87"/>
      <c r="J24" s="14">
        <v>995</v>
      </c>
    </row>
    <row r="25" spans="1:10" x14ac:dyDescent="0.25">
      <c r="A25" s="3"/>
      <c r="B25" s="86" t="s">
        <v>152</v>
      </c>
      <c r="C25" s="80"/>
      <c r="D25" s="80"/>
      <c r="E25" s="80"/>
      <c r="F25" s="80"/>
      <c r="G25" s="80"/>
      <c r="H25" s="80" t="s">
        <v>153</v>
      </c>
      <c r="I25" s="87"/>
      <c r="J25" s="14">
        <v>366.9</v>
      </c>
    </row>
    <row r="26" spans="1:10" x14ac:dyDescent="0.25">
      <c r="A26" s="3"/>
      <c r="B26" s="77" t="s">
        <v>154</v>
      </c>
      <c r="C26" s="78"/>
      <c r="D26" s="78"/>
      <c r="E26" s="78"/>
      <c r="F26" s="78"/>
      <c r="G26" s="78"/>
      <c r="H26" s="80" t="s">
        <v>153</v>
      </c>
      <c r="I26" s="87"/>
      <c r="J26" s="14">
        <v>664</v>
      </c>
    </row>
    <row r="27" spans="1:10" ht="15" customHeight="1" x14ac:dyDescent="0.25">
      <c r="A27" s="1">
        <v>2004</v>
      </c>
      <c r="B27" s="27" t="s">
        <v>15</v>
      </c>
      <c r="C27" s="27"/>
      <c r="D27" s="27"/>
      <c r="E27" s="27"/>
      <c r="F27" s="27"/>
      <c r="G27" s="27"/>
      <c r="H27" s="41"/>
      <c r="I27" s="41"/>
      <c r="J27" s="6">
        <f>+J28+J32+J34</f>
        <v>58040</v>
      </c>
    </row>
    <row r="28" spans="1:10" ht="15" customHeight="1" x14ac:dyDescent="0.25">
      <c r="A28" s="3" t="s">
        <v>16</v>
      </c>
      <c r="B28" s="29" t="s">
        <v>17</v>
      </c>
      <c r="C28" s="29"/>
      <c r="D28" s="29"/>
      <c r="E28" s="29"/>
      <c r="F28" s="29"/>
      <c r="G28" s="29"/>
      <c r="H28" s="28"/>
      <c r="I28" s="28"/>
      <c r="J28" s="7">
        <f>SUM(J29:J31)</f>
        <v>37500</v>
      </c>
    </row>
    <row r="29" spans="1:10" x14ac:dyDescent="0.25">
      <c r="A29" s="8"/>
      <c r="B29" s="28" t="s">
        <v>18</v>
      </c>
      <c r="C29" s="28"/>
      <c r="D29" s="28"/>
      <c r="E29" s="28"/>
      <c r="F29" s="28"/>
      <c r="G29" s="28"/>
      <c r="H29" s="43" t="s">
        <v>91</v>
      </c>
      <c r="I29" s="43"/>
      <c r="J29" s="5">
        <v>23573</v>
      </c>
    </row>
    <row r="30" spans="1:10" ht="20.25" customHeight="1" x14ac:dyDescent="0.25">
      <c r="A30" s="8"/>
      <c r="B30" s="28" t="s">
        <v>49</v>
      </c>
      <c r="C30" s="28"/>
      <c r="D30" s="28"/>
      <c r="E30" s="28"/>
      <c r="F30" s="28"/>
      <c r="G30" s="28"/>
      <c r="H30" s="21" t="s">
        <v>92</v>
      </c>
      <c r="I30" s="44"/>
      <c r="J30" s="5">
        <v>755</v>
      </c>
    </row>
    <row r="31" spans="1:10" x14ac:dyDescent="0.25">
      <c r="A31" s="8"/>
      <c r="B31" s="18" t="s">
        <v>19</v>
      </c>
      <c r="C31" s="19"/>
      <c r="D31" s="19"/>
      <c r="E31" s="19"/>
      <c r="F31" s="19"/>
      <c r="G31" s="20"/>
      <c r="H31" s="21" t="s">
        <v>93</v>
      </c>
      <c r="I31" s="44"/>
      <c r="J31" s="5">
        <v>13172</v>
      </c>
    </row>
    <row r="32" spans="1:10" x14ac:dyDescent="0.25">
      <c r="A32" s="3" t="s">
        <v>75</v>
      </c>
      <c r="B32" s="85" t="s">
        <v>76</v>
      </c>
      <c r="C32" s="79"/>
      <c r="D32" s="79"/>
      <c r="E32" s="79"/>
      <c r="F32" s="79"/>
      <c r="G32" s="79"/>
      <c r="H32" s="79"/>
      <c r="I32" s="79"/>
      <c r="J32" s="81">
        <v>665</v>
      </c>
    </row>
    <row r="33" spans="1:10" x14ac:dyDescent="0.25">
      <c r="A33" s="8"/>
      <c r="B33" s="18" t="s">
        <v>77</v>
      </c>
      <c r="C33" s="19"/>
      <c r="D33" s="19"/>
      <c r="E33" s="19"/>
      <c r="F33" s="19"/>
      <c r="G33" s="20"/>
      <c r="H33" s="21" t="s">
        <v>78</v>
      </c>
      <c r="I33" s="44"/>
      <c r="J33" s="5">
        <v>665</v>
      </c>
    </row>
    <row r="34" spans="1:10" x14ac:dyDescent="0.25">
      <c r="A34" s="3" t="s">
        <v>141</v>
      </c>
      <c r="B34" s="85" t="s">
        <v>142</v>
      </c>
      <c r="C34" s="79"/>
      <c r="D34" s="79"/>
      <c r="E34" s="79"/>
      <c r="F34" s="79"/>
      <c r="G34" s="79"/>
      <c r="H34" s="79"/>
      <c r="I34" s="79"/>
      <c r="J34" s="76">
        <v>19875</v>
      </c>
    </row>
    <row r="35" spans="1:10" x14ac:dyDescent="0.25">
      <c r="A35" s="8"/>
      <c r="B35" s="18" t="s">
        <v>143</v>
      </c>
      <c r="C35" s="19"/>
      <c r="D35" s="19"/>
      <c r="E35" s="19"/>
      <c r="F35" s="19"/>
      <c r="G35" s="20"/>
      <c r="H35" s="21" t="s">
        <v>144</v>
      </c>
      <c r="I35" s="44"/>
      <c r="J35" s="5">
        <v>19875</v>
      </c>
    </row>
    <row r="36" spans="1:10" x14ac:dyDescent="0.25">
      <c r="A36" s="1">
        <v>2005</v>
      </c>
      <c r="B36" s="30" t="s">
        <v>20</v>
      </c>
      <c r="C36" s="30"/>
      <c r="D36" s="30"/>
      <c r="E36" s="30"/>
      <c r="F36" s="30"/>
      <c r="G36" s="30"/>
      <c r="H36" s="41"/>
      <c r="I36" s="41"/>
      <c r="J36" s="6">
        <f>SUM(J37)</f>
        <v>80000</v>
      </c>
    </row>
    <row r="37" spans="1:10" x14ac:dyDescent="0.25">
      <c r="A37" s="3" t="s">
        <v>21</v>
      </c>
      <c r="B37" s="32" t="s">
        <v>22</v>
      </c>
      <c r="C37" s="32"/>
      <c r="D37" s="32"/>
      <c r="E37" s="32"/>
      <c r="F37" s="32"/>
      <c r="G37" s="32"/>
      <c r="H37" s="28"/>
      <c r="I37" s="28"/>
      <c r="J37" s="7">
        <f>SUM(J38:J49)</f>
        <v>80000</v>
      </c>
    </row>
    <row r="38" spans="1:10" x14ac:dyDescent="0.25">
      <c r="A38" s="3"/>
      <c r="B38" s="28" t="s">
        <v>23</v>
      </c>
      <c r="C38" s="28"/>
      <c r="D38" s="28"/>
      <c r="E38" s="28"/>
      <c r="F38" s="28"/>
      <c r="G38" s="28"/>
      <c r="H38" s="43" t="s">
        <v>24</v>
      </c>
      <c r="I38" s="43"/>
      <c r="J38" s="5">
        <v>25000</v>
      </c>
    </row>
    <row r="39" spans="1:10" ht="32.25" customHeight="1" x14ac:dyDescent="0.25">
      <c r="A39" s="3"/>
      <c r="B39" s="28" t="s">
        <v>25</v>
      </c>
      <c r="C39" s="28"/>
      <c r="D39" s="28"/>
      <c r="E39" s="28"/>
      <c r="F39" s="28"/>
      <c r="G39" s="28"/>
      <c r="H39" s="73" t="s">
        <v>94</v>
      </c>
      <c r="I39" s="74"/>
      <c r="J39" s="5">
        <v>40300</v>
      </c>
    </row>
    <row r="40" spans="1:10" ht="46.5" customHeight="1" x14ac:dyDescent="0.25">
      <c r="A40" s="3"/>
      <c r="B40" s="28" t="s">
        <v>95</v>
      </c>
      <c r="C40" s="28"/>
      <c r="D40" s="28"/>
      <c r="E40" s="28"/>
      <c r="F40" s="28"/>
      <c r="G40" s="28"/>
      <c r="H40" s="43" t="s">
        <v>50</v>
      </c>
      <c r="I40" s="43"/>
      <c r="J40" s="5">
        <v>5000</v>
      </c>
    </row>
    <row r="41" spans="1:10" x14ac:dyDescent="0.25">
      <c r="A41" s="3"/>
      <c r="B41" s="28" t="s">
        <v>96</v>
      </c>
      <c r="C41" s="28"/>
      <c r="D41" s="28"/>
      <c r="E41" s="28"/>
      <c r="F41" s="28"/>
      <c r="G41" s="28"/>
      <c r="H41" s="42" t="s">
        <v>97</v>
      </c>
      <c r="I41" s="45"/>
      <c r="J41" s="5">
        <v>400</v>
      </c>
    </row>
    <row r="42" spans="1:10" x14ac:dyDescent="0.25">
      <c r="A42" s="3"/>
      <c r="B42" s="18" t="s">
        <v>98</v>
      </c>
      <c r="C42" s="19"/>
      <c r="D42" s="19"/>
      <c r="E42" s="19"/>
      <c r="F42" s="19"/>
      <c r="G42" s="20"/>
      <c r="H42" s="42" t="s">
        <v>99</v>
      </c>
      <c r="I42" s="20"/>
      <c r="J42" s="5">
        <v>1000</v>
      </c>
    </row>
    <row r="43" spans="1:10" x14ac:dyDescent="0.25">
      <c r="A43" s="3"/>
      <c r="B43" s="28" t="s">
        <v>51</v>
      </c>
      <c r="C43" s="28"/>
      <c r="D43" s="28"/>
      <c r="E43" s="28"/>
      <c r="F43" s="28"/>
      <c r="G43" s="28"/>
      <c r="H43" s="43" t="s">
        <v>52</v>
      </c>
      <c r="I43" s="43"/>
      <c r="J43" s="5">
        <v>2000</v>
      </c>
    </row>
    <row r="44" spans="1:10" x14ac:dyDescent="0.25">
      <c r="A44" s="3"/>
      <c r="B44" s="35" t="s">
        <v>100</v>
      </c>
      <c r="C44" s="36"/>
      <c r="D44" s="36"/>
      <c r="E44" s="36"/>
      <c r="F44" s="36"/>
      <c r="G44" s="37"/>
      <c r="H44" s="42" t="s">
        <v>101</v>
      </c>
      <c r="I44" s="20"/>
      <c r="J44" s="5">
        <v>1000</v>
      </c>
    </row>
    <row r="45" spans="1:10" x14ac:dyDescent="0.25">
      <c r="A45" s="3"/>
      <c r="B45" s="28" t="s">
        <v>53</v>
      </c>
      <c r="C45" s="28"/>
      <c r="D45" s="28"/>
      <c r="E45" s="28"/>
      <c r="F45" s="28"/>
      <c r="G45" s="28"/>
      <c r="H45" s="43" t="s">
        <v>54</v>
      </c>
      <c r="I45" s="43"/>
      <c r="J45" s="5">
        <v>2500</v>
      </c>
    </row>
    <row r="46" spans="1:10" ht="28.5" customHeight="1" x14ac:dyDescent="0.25">
      <c r="A46" s="3"/>
      <c r="B46" s="38" t="s">
        <v>103</v>
      </c>
      <c r="C46" s="68"/>
      <c r="D46" s="68"/>
      <c r="E46" s="68"/>
      <c r="F46" s="68"/>
      <c r="G46" s="39"/>
      <c r="H46" s="71" t="s">
        <v>104</v>
      </c>
      <c r="I46" s="72"/>
      <c r="J46" s="75">
        <v>1000</v>
      </c>
    </row>
    <row r="47" spans="1:10" ht="31.5" customHeight="1" x14ac:dyDescent="0.25">
      <c r="A47" s="3"/>
      <c r="B47" s="38" t="s">
        <v>105</v>
      </c>
      <c r="C47" s="68"/>
      <c r="D47" s="68"/>
      <c r="E47" s="68"/>
      <c r="F47" s="68"/>
      <c r="G47" s="39"/>
      <c r="H47" s="69" t="s">
        <v>106</v>
      </c>
      <c r="I47" s="70"/>
      <c r="J47" s="75">
        <v>400</v>
      </c>
    </row>
    <row r="48" spans="1:10" x14ac:dyDescent="0.25">
      <c r="A48" s="3"/>
      <c r="B48" s="38" t="s">
        <v>107</v>
      </c>
      <c r="C48" s="68"/>
      <c r="D48" s="68"/>
      <c r="E48" s="68"/>
      <c r="F48" s="68"/>
      <c r="G48" s="39"/>
      <c r="H48" s="69" t="s">
        <v>108</v>
      </c>
      <c r="I48" s="70"/>
      <c r="J48" s="75">
        <v>400</v>
      </c>
    </row>
    <row r="49" spans="1:10" x14ac:dyDescent="0.25">
      <c r="A49" s="3"/>
      <c r="B49" s="18" t="s">
        <v>102</v>
      </c>
      <c r="C49" s="19"/>
      <c r="D49" s="19"/>
      <c r="E49" s="19"/>
      <c r="F49" s="19"/>
      <c r="G49" s="20"/>
      <c r="H49" s="23" t="s">
        <v>55</v>
      </c>
      <c r="I49" s="22"/>
      <c r="J49" s="5">
        <v>1000</v>
      </c>
    </row>
    <row r="50" spans="1:10" ht="43.5" customHeight="1" x14ac:dyDescent="0.25">
      <c r="A50" s="1">
        <v>2006</v>
      </c>
      <c r="B50" s="30" t="s">
        <v>26</v>
      </c>
      <c r="C50" s="30"/>
      <c r="D50" s="30"/>
      <c r="E50" s="30"/>
      <c r="F50" s="30"/>
      <c r="G50" s="30"/>
      <c r="H50" s="41"/>
      <c r="I50" s="41"/>
      <c r="J50" s="6">
        <f>SUM(J51+J60)</f>
        <v>41671.119999999995</v>
      </c>
    </row>
    <row r="51" spans="1:10" x14ac:dyDescent="0.25">
      <c r="A51" s="3" t="s">
        <v>56</v>
      </c>
      <c r="B51" s="32" t="s">
        <v>57</v>
      </c>
      <c r="C51" s="32"/>
      <c r="D51" s="32"/>
      <c r="E51" s="32"/>
      <c r="F51" s="32"/>
      <c r="G51" s="32"/>
      <c r="H51" s="28"/>
      <c r="I51" s="28"/>
      <c r="J51" s="7">
        <f>SUM(J52:J59)</f>
        <v>12999.869999999999</v>
      </c>
    </row>
    <row r="52" spans="1:10" x14ac:dyDescent="0.25">
      <c r="A52" s="3"/>
      <c r="B52" s="28" t="s">
        <v>58</v>
      </c>
      <c r="C52" s="28"/>
      <c r="D52" s="28"/>
      <c r="E52" s="28"/>
      <c r="F52" s="28"/>
      <c r="G52" s="28"/>
      <c r="H52" s="23" t="s">
        <v>109</v>
      </c>
      <c r="I52" s="22"/>
      <c r="J52" s="5">
        <v>3999.87</v>
      </c>
    </row>
    <row r="53" spans="1:10" ht="39.75" customHeight="1" x14ac:dyDescent="0.25">
      <c r="A53" s="3"/>
      <c r="B53" s="23" t="s">
        <v>110</v>
      </c>
      <c r="C53" s="51"/>
      <c r="D53" s="51"/>
      <c r="E53" s="51"/>
      <c r="F53" s="51"/>
      <c r="G53" s="22"/>
      <c r="H53" s="34" t="s">
        <v>111</v>
      </c>
      <c r="I53" s="34"/>
      <c r="J53" s="5">
        <v>4000</v>
      </c>
    </row>
    <row r="54" spans="1:10" ht="23.25" customHeight="1" x14ac:dyDescent="0.25">
      <c r="A54" s="3"/>
      <c r="B54" s="28" t="s">
        <v>112</v>
      </c>
      <c r="C54" s="28"/>
      <c r="D54" s="28"/>
      <c r="E54" s="28"/>
      <c r="F54" s="28"/>
      <c r="G54" s="28"/>
      <c r="H54" s="28" t="s">
        <v>113</v>
      </c>
      <c r="I54" s="28"/>
      <c r="J54" s="5">
        <v>1500</v>
      </c>
    </row>
    <row r="55" spans="1:10" ht="39.75" customHeight="1" x14ac:dyDescent="0.25">
      <c r="A55" s="3"/>
      <c r="B55" s="18" t="s">
        <v>81</v>
      </c>
      <c r="C55" s="19"/>
      <c r="D55" s="19"/>
      <c r="E55" s="19"/>
      <c r="F55" s="19"/>
      <c r="G55" s="20"/>
      <c r="H55" s="28" t="s">
        <v>82</v>
      </c>
      <c r="I55" s="28"/>
      <c r="J55" s="5">
        <v>500</v>
      </c>
    </row>
    <row r="56" spans="1:10" ht="39.75" customHeight="1" x14ac:dyDescent="0.25">
      <c r="A56" s="3"/>
      <c r="B56" s="28" t="s">
        <v>59</v>
      </c>
      <c r="C56" s="28"/>
      <c r="D56" s="28"/>
      <c r="E56" s="28"/>
      <c r="F56" s="28"/>
      <c r="G56" s="28"/>
      <c r="H56" s="23" t="s">
        <v>114</v>
      </c>
      <c r="I56" s="22"/>
      <c r="J56" s="5">
        <v>1100</v>
      </c>
    </row>
    <row r="57" spans="1:10" x14ac:dyDescent="0.25">
      <c r="A57" s="3"/>
      <c r="B57" s="35" t="s">
        <v>115</v>
      </c>
      <c r="C57" s="36"/>
      <c r="D57" s="36"/>
      <c r="E57" s="36"/>
      <c r="F57" s="36"/>
      <c r="G57" s="37"/>
      <c r="H57" s="38" t="s">
        <v>79</v>
      </c>
      <c r="I57" s="39"/>
      <c r="J57" s="5">
        <v>500</v>
      </c>
    </row>
    <row r="58" spans="1:10" ht="15" customHeight="1" x14ac:dyDescent="0.25">
      <c r="A58" s="3"/>
      <c r="B58" s="18" t="s">
        <v>60</v>
      </c>
      <c r="C58" s="19"/>
      <c r="D58" s="19"/>
      <c r="E58" s="19"/>
      <c r="F58" s="19"/>
      <c r="G58" s="20"/>
      <c r="H58" s="18" t="s">
        <v>116</v>
      </c>
      <c r="I58" s="20"/>
      <c r="J58" s="5">
        <v>700</v>
      </c>
    </row>
    <row r="59" spans="1:10" ht="15" customHeight="1" x14ac:dyDescent="0.25">
      <c r="A59" s="3"/>
      <c r="B59" s="18" t="s">
        <v>117</v>
      </c>
      <c r="C59" s="19"/>
      <c r="D59" s="19"/>
      <c r="E59" s="19"/>
      <c r="F59" s="19"/>
      <c r="G59" s="20"/>
      <c r="H59" s="38" t="s">
        <v>83</v>
      </c>
      <c r="I59" s="39"/>
      <c r="J59" s="5">
        <v>700</v>
      </c>
    </row>
    <row r="60" spans="1:10" x14ac:dyDescent="0.25">
      <c r="A60" s="3" t="s">
        <v>118</v>
      </c>
      <c r="B60" s="59" t="s">
        <v>119</v>
      </c>
      <c r="C60" s="60"/>
      <c r="D60" s="60"/>
      <c r="E60" s="60"/>
      <c r="F60" s="60"/>
      <c r="G60" s="60"/>
      <c r="H60" s="60"/>
      <c r="I60" s="60"/>
      <c r="J60" s="76">
        <f>+J61+J62</f>
        <v>28671.25</v>
      </c>
    </row>
    <row r="61" spans="1:10" x14ac:dyDescent="0.25">
      <c r="A61" s="3"/>
      <c r="B61" s="77" t="s">
        <v>120</v>
      </c>
      <c r="C61" s="78"/>
      <c r="D61" s="78"/>
      <c r="E61" s="78"/>
      <c r="F61" s="78"/>
      <c r="G61" s="78"/>
      <c r="H61" s="80" t="s">
        <v>121</v>
      </c>
      <c r="I61" s="80"/>
      <c r="J61" s="82">
        <v>5000</v>
      </c>
    </row>
    <row r="62" spans="1:10" x14ac:dyDescent="0.25">
      <c r="A62" s="8"/>
      <c r="B62" s="18" t="s">
        <v>122</v>
      </c>
      <c r="C62" s="19"/>
      <c r="D62" s="19"/>
      <c r="E62" s="19"/>
      <c r="F62" s="19"/>
      <c r="G62" s="20"/>
      <c r="H62" s="21" t="s">
        <v>123</v>
      </c>
      <c r="I62" s="44"/>
      <c r="J62" s="5">
        <v>23671.25</v>
      </c>
    </row>
    <row r="63" spans="1:10" x14ac:dyDescent="0.25">
      <c r="A63" s="1">
        <v>2007</v>
      </c>
      <c r="B63" s="30" t="s">
        <v>84</v>
      </c>
      <c r="C63" s="30"/>
      <c r="D63" s="30"/>
      <c r="E63" s="30"/>
      <c r="F63" s="30"/>
      <c r="G63" s="30"/>
      <c r="H63" s="28"/>
      <c r="I63" s="28"/>
      <c r="J63" s="83">
        <f>+J64+J65</f>
        <v>8980.41</v>
      </c>
    </row>
    <row r="64" spans="1:10" ht="33.75" customHeight="1" x14ac:dyDescent="0.25">
      <c r="A64" s="3" t="s">
        <v>124</v>
      </c>
      <c r="B64" s="28" t="s">
        <v>86</v>
      </c>
      <c r="C64" s="28"/>
      <c r="D64" s="28"/>
      <c r="E64" s="28"/>
      <c r="F64" s="28"/>
      <c r="G64" s="28"/>
      <c r="H64" s="34" t="s">
        <v>85</v>
      </c>
      <c r="I64" s="34"/>
      <c r="J64" s="84">
        <v>4800</v>
      </c>
    </row>
    <row r="65" spans="1:10" x14ac:dyDescent="0.25">
      <c r="A65" s="3" t="s">
        <v>125</v>
      </c>
      <c r="B65" s="28" t="s">
        <v>86</v>
      </c>
      <c r="C65" s="28"/>
      <c r="D65" s="28"/>
      <c r="E65" s="28"/>
      <c r="F65" s="28"/>
      <c r="G65" s="28"/>
      <c r="H65" s="34" t="s">
        <v>126</v>
      </c>
      <c r="I65" s="34"/>
      <c r="J65" s="5">
        <v>4180.41</v>
      </c>
    </row>
    <row r="66" spans="1:10" x14ac:dyDescent="0.25">
      <c r="A66" s="1">
        <v>2009</v>
      </c>
      <c r="B66" s="30" t="s">
        <v>27</v>
      </c>
      <c r="C66" s="30"/>
      <c r="D66" s="30"/>
      <c r="E66" s="30"/>
      <c r="F66" s="30"/>
      <c r="G66" s="30"/>
      <c r="H66" s="28"/>
      <c r="I66" s="28"/>
      <c r="J66" s="6">
        <f>SUM(J67+J73)</f>
        <v>13140.08</v>
      </c>
    </row>
    <row r="67" spans="1:10" x14ac:dyDescent="0.25">
      <c r="A67" s="3" t="s">
        <v>61</v>
      </c>
      <c r="B67" s="32" t="s">
        <v>62</v>
      </c>
      <c r="C67" s="32"/>
      <c r="D67" s="32"/>
      <c r="E67" s="32"/>
      <c r="F67" s="32"/>
      <c r="G67" s="32"/>
      <c r="H67" s="28"/>
      <c r="I67" s="28"/>
      <c r="J67" s="7">
        <f>SUM(J68:J72)</f>
        <v>1400</v>
      </c>
    </row>
    <row r="68" spans="1:10" x14ac:dyDescent="0.25">
      <c r="A68" s="9"/>
      <c r="B68" s="28" t="s">
        <v>63</v>
      </c>
      <c r="C68" s="28"/>
      <c r="D68" s="28"/>
      <c r="E68" s="28"/>
      <c r="F68" s="28"/>
      <c r="G68" s="28"/>
      <c r="H68" s="28" t="s">
        <v>64</v>
      </c>
      <c r="I68" s="28"/>
      <c r="J68" s="5">
        <v>600</v>
      </c>
    </row>
    <row r="69" spans="1:10" x14ac:dyDescent="0.25">
      <c r="A69" s="9"/>
      <c r="B69" s="28" t="s">
        <v>127</v>
      </c>
      <c r="C69" s="28"/>
      <c r="D69" s="28"/>
      <c r="E69" s="28"/>
      <c r="F69" s="28"/>
      <c r="G69" s="28"/>
      <c r="H69" s="28" t="s">
        <v>65</v>
      </c>
      <c r="I69" s="28"/>
      <c r="J69" s="5">
        <v>200</v>
      </c>
    </row>
    <row r="70" spans="1:10" x14ac:dyDescent="0.25">
      <c r="A70" s="9"/>
      <c r="B70" s="28" t="s">
        <v>80</v>
      </c>
      <c r="C70" s="28"/>
      <c r="D70" s="28"/>
      <c r="E70" s="28"/>
      <c r="F70" s="28"/>
      <c r="G70" s="28"/>
      <c r="H70" s="23" t="s">
        <v>128</v>
      </c>
      <c r="I70" s="22"/>
      <c r="J70" s="5">
        <v>200</v>
      </c>
    </row>
    <row r="71" spans="1:10" x14ac:dyDescent="0.25">
      <c r="A71" s="9"/>
      <c r="B71" s="18" t="s">
        <v>129</v>
      </c>
      <c r="C71" s="19"/>
      <c r="D71" s="19"/>
      <c r="E71" s="19"/>
      <c r="F71" s="19"/>
      <c r="G71" s="20"/>
      <c r="H71" s="18" t="s">
        <v>130</v>
      </c>
      <c r="I71" s="20"/>
      <c r="J71" s="5">
        <v>200</v>
      </c>
    </row>
    <row r="72" spans="1:10" x14ac:dyDescent="0.25">
      <c r="A72" s="9"/>
      <c r="B72" s="18" t="s">
        <v>131</v>
      </c>
      <c r="C72" s="19"/>
      <c r="D72" s="19"/>
      <c r="E72" s="19"/>
      <c r="F72" s="19"/>
      <c r="G72" s="20"/>
      <c r="H72" s="23" t="s">
        <v>66</v>
      </c>
      <c r="I72" s="22"/>
      <c r="J72" s="5">
        <v>200</v>
      </c>
    </row>
    <row r="73" spans="1:10" x14ac:dyDescent="0.25">
      <c r="A73" s="3" t="s">
        <v>28</v>
      </c>
      <c r="B73" s="32" t="s">
        <v>29</v>
      </c>
      <c r="C73" s="32"/>
      <c r="D73" s="32"/>
      <c r="E73" s="32"/>
      <c r="F73" s="32"/>
      <c r="G73" s="32"/>
      <c r="H73" s="28"/>
      <c r="I73" s="28"/>
      <c r="J73" s="7">
        <f>SUM(J74)</f>
        <v>11740.08</v>
      </c>
    </row>
    <row r="74" spans="1:10" x14ac:dyDescent="0.25">
      <c r="A74" s="9"/>
      <c r="B74" s="28" t="s">
        <v>30</v>
      </c>
      <c r="C74" s="28"/>
      <c r="D74" s="28"/>
      <c r="E74" s="28"/>
      <c r="F74" s="28"/>
      <c r="G74" s="28"/>
      <c r="H74" s="34" t="s">
        <v>67</v>
      </c>
      <c r="I74" s="34"/>
      <c r="J74" s="84">
        <v>11740.08</v>
      </c>
    </row>
    <row r="75" spans="1:10" x14ac:dyDescent="0.25">
      <c r="A75" s="11">
        <v>2013</v>
      </c>
      <c r="B75" s="33" t="s">
        <v>132</v>
      </c>
      <c r="C75" s="33"/>
      <c r="D75" s="33"/>
      <c r="E75" s="33"/>
      <c r="F75" s="33"/>
      <c r="G75" s="33"/>
      <c r="H75" s="33"/>
      <c r="I75" s="33"/>
      <c r="J75" s="12">
        <f>SUM(J76)</f>
        <v>100000</v>
      </c>
    </row>
    <row r="76" spans="1:10" x14ac:dyDescent="0.25">
      <c r="A76" s="3" t="s">
        <v>133</v>
      </c>
      <c r="B76" s="32" t="s">
        <v>134</v>
      </c>
      <c r="C76" s="32"/>
      <c r="D76" s="32"/>
      <c r="E76" s="32"/>
      <c r="F76" s="32"/>
      <c r="G76" s="32"/>
      <c r="H76" s="32"/>
      <c r="I76" s="32"/>
      <c r="J76" s="7">
        <v>100000</v>
      </c>
    </row>
    <row r="77" spans="1:10" x14ac:dyDescent="0.25">
      <c r="A77" s="3"/>
      <c r="B77" s="28" t="s">
        <v>135</v>
      </c>
      <c r="C77" s="28"/>
      <c r="D77" s="28"/>
      <c r="E77" s="28"/>
      <c r="F77" s="28"/>
      <c r="G77" s="28"/>
      <c r="H77" s="28" t="s">
        <v>136</v>
      </c>
      <c r="I77" s="28"/>
      <c r="J77" s="5">
        <v>100000</v>
      </c>
    </row>
    <row r="78" spans="1:10" x14ac:dyDescent="0.25">
      <c r="A78" s="11">
        <v>2017</v>
      </c>
      <c r="B78" s="33" t="s">
        <v>68</v>
      </c>
      <c r="C78" s="33"/>
      <c r="D78" s="33"/>
      <c r="E78" s="33"/>
      <c r="F78" s="33"/>
      <c r="G78" s="33"/>
      <c r="H78" s="33"/>
      <c r="I78" s="33"/>
      <c r="J78" s="12">
        <f>SUM(J79)</f>
        <v>8425.69</v>
      </c>
    </row>
    <row r="79" spans="1:10" x14ac:dyDescent="0.25">
      <c r="A79" s="3" t="s">
        <v>69</v>
      </c>
      <c r="B79" s="32" t="s">
        <v>70</v>
      </c>
      <c r="C79" s="32"/>
      <c r="D79" s="32"/>
      <c r="E79" s="32"/>
      <c r="F79" s="32"/>
      <c r="G79" s="32"/>
      <c r="H79" s="32"/>
      <c r="I79" s="32"/>
      <c r="J79" s="7">
        <f>SUM(J80:J81)</f>
        <v>8425.69</v>
      </c>
    </row>
    <row r="80" spans="1:10" x14ac:dyDescent="0.25">
      <c r="A80" s="3"/>
      <c r="B80" s="28" t="s">
        <v>71</v>
      </c>
      <c r="C80" s="28"/>
      <c r="D80" s="28"/>
      <c r="E80" s="28"/>
      <c r="F80" s="28"/>
      <c r="G80" s="28"/>
      <c r="H80" s="28" t="s">
        <v>72</v>
      </c>
      <c r="I80" s="28"/>
      <c r="J80" s="5">
        <v>6636.14</v>
      </c>
    </row>
    <row r="81" spans="1:10" x14ac:dyDescent="0.25">
      <c r="A81" s="3"/>
      <c r="B81" s="28" t="s">
        <v>71</v>
      </c>
      <c r="C81" s="28"/>
      <c r="D81" s="28"/>
      <c r="E81" s="28"/>
      <c r="F81" s="28"/>
      <c r="G81" s="28"/>
      <c r="H81" s="28" t="s">
        <v>73</v>
      </c>
      <c r="I81" s="28"/>
      <c r="J81" s="5">
        <v>1789.55</v>
      </c>
    </row>
    <row r="82" spans="1:10" x14ac:dyDescent="0.25">
      <c r="A82" s="1">
        <v>2018</v>
      </c>
      <c r="B82" s="27" t="s">
        <v>31</v>
      </c>
      <c r="C82" s="27"/>
      <c r="D82" s="27"/>
      <c r="E82" s="27"/>
      <c r="F82" s="27"/>
      <c r="G82" s="27"/>
      <c r="H82" s="30"/>
      <c r="I82" s="30"/>
      <c r="J82" s="6">
        <f>SUM(J83+J87+J85)</f>
        <v>49457.67</v>
      </c>
    </row>
    <row r="83" spans="1:10" x14ac:dyDescent="0.25">
      <c r="A83" s="3" t="s">
        <v>32</v>
      </c>
      <c r="B83" s="29" t="s">
        <v>33</v>
      </c>
      <c r="C83" s="29"/>
      <c r="D83" s="29"/>
      <c r="E83" s="29"/>
      <c r="F83" s="29"/>
      <c r="G83" s="29"/>
      <c r="H83" s="28"/>
      <c r="I83" s="28"/>
      <c r="J83" s="7">
        <f>SUM(J84:J84)</f>
        <v>4700</v>
      </c>
    </row>
    <row r="84" spans="1:10" x14ac:dyDescent="0.25">
      <c r="A84" s="3"/>
      <c r="B84" s="31" t="s">
        <v>34</v>
      </c>
      <c r="C84" s="31"/>
      <c r="D84" s="31"/>
      <c r="E84" s="31"/>
      <c r="F84" s="31"/>
      <c r="G84" s="31"/>
      <c r="H84" s="28" t="s">
        <v>35</v>
      </c>
      <c r="I84" s="28"/>
      <c r="J84" s="5">
        <v>4700</v>
      </c>
    </row>
    <row r="85" spans="1:10" x14ac:dyDescent="0.25">
      <c r="A85" s="3" t="s">
        <v>36</v>
      </c>
      <c r="B85" s="29" t="s">
        <v>37</v>
      </c>
      <c r="C85" s="29"/>
      <c r="D85" s="29"/>
      <c r="E85" s="29"/>
      <c r="F85" s="29"/>
      <c r="G85" s="29"/>
      <c r="H85" s="32"/>
      <c r="I85" s="32"/>
      <c r="J85" s="7">
        <f>SUM(J86)</f>
        <v>1725</v>
      </c>
    </row>
    <row r="86" spans="1:10" x14ac:dyDescent="0.25">
      <c r="A86" s="3"/>
      <c r="B86" s="28" t="s">
        <v>38</v>
      </c>
      <c r="C86" s="28"/>
      <c r="D86" s="28"/>
      <c r="E86" s="28"/>
      <c r="F86" s="28"/>
      <c r="G86" s="28"/>
      <c r="H86" s="28" t="s">
        <v>137</v>
      </c>
      <c r="I86" s="28"/>
      <c r="J86" s="5">
        <v>1725</v>
      </c>
    </row>
    <row r="87" spans="1:10" x14ac:dyDescent="0.25">
      <c r="A87" s="3" t="s">
        <v>138</v>
      </c>
      <c r="B87" s="29" t="s">
        <v>139</v>
      </c>
      <c r="C87" s="29"/>
      <c r="D87" s="29"/>
      <c r="E87" s="29"/>
      <c r="F87" s="29"/>
      <c r="G87" s="29"/>
      <c r="H87" s="32"/>
      <c r="I87" s="32"/>
      <c r="J87" s="7">
        <f>SUM(J88)</f>
        <v>43032.67</v>
      </c>
    </row>
    <row r="88" spans="1:10" x14ac:dyDescent="0.25">
      <c r="A88" s="3"/>
      <c r="B88" s="28" t="s">
        <v>38</v>
      </c>
      <c r="C88" s="28"/>
      <c r="D88" s="28"/>
      <c r="E88" s="28"/>
      <c r="F88" s="28"/>
      <c r="G88" s="28"/>
      <c r="H88" s="28" t="s">
        <v>140</v>
      </c>
      <c r="I88" s="28"/>
      <c r="J88" s="5">
        <v>43032.67</v>
      </c>
    </row>
    <row r="89" spans="1:10" x14ac:dyDescent="0.25">
      <c r="A89" s="1">
        <v>2019</v>
      </c>
      <c r="B89" s="27" t="s">
        <v>39</v>
      </c>
      <c r="C89" s="27"/>
      <c r="D89" s="27"/>
      <c r="E89" s="27"/>
      <c r="F89" s="27"/>
      <c r="G89" s="27"/>
      <c r="H89" s="28"/>
      <c r="I89" s="28"/>
      <c r="J89" s="6">
        <f>SUM(J91:J91)</f>
        <v>23569.95</v>
      </c>
    </row>
    <row r="90" spans="1:10" x14ac:dyDescent="0.25">
      <c r="A90" s="3" t="s">
        <v>40</v>
      </c>
      <c r="B90" s="29" t="s">
        <v>41</v>
      </c>
      <c r="C90" s="29"/>
      <c r="D90" s="29"/>
      <c r="E90" s="29"/>
      <c r="F90" s="29"/>
      <c r="G90" s="29"/>
      <c r="H90" s="28"/>
      <c r="I90" s="28"/>
      <c r="J90" s="7">
        <f>SUM(J91:J91)</f>
        <v>23569.95</v>
      </c>
    </row>
    <row r="91" spans="1:10" x14ac:dyDescent="0.25">
      <c r="A91" s="9"/>
      <c r="B91" s="28" t="s">
        <v>42</v>
      </c>
      <c r="C91" s="28"/>
      <c r="D91" s="28"/>
      <c r="E91" s="28"/>
      <c r="F91" s="28"/>
      <c r="G91" s="28"/>
      <c r="H91" s="28" t="s">
        <v>74</v>
      </c>
      <c r="I91" s="28"/>
      <c r="J91" s="5">
        <v>23569.95</v>
      </c>
    </row>
    <row r="92" spans="1:10" x14ac:dyDescent="0.25">
      <c r="A92" s="24" t="s">
        <v>43</v>
      </c>
      <c r="B92" s="25"/>
      <c r="C92" s="25"/>
      <c r="D92" s="25"/>
      <c r="E92" s="25"/>
      <c r="F92" s="25"/>
      <c r="G92" s="25"/>
      <c r="H92" s="25"/>
      <c r="I92" s="26"/>
      <c r="J92" s="10">
        <f>SUM(J7+J16+J27+J36+J50+J66+J78+J82+J89+J63+J75+J20)</f>
        <v>390127.39999999997</v>
      </c>
    </row>
  </sheetData>
  <mergeCells count="142">
    <mergeCell ref="B22:G22"/>
    <mergeCell ref="B25:G25"/>
    <mergeCell ref="H22:I22"/>
    <mergeCell ref="H25:I25"/>
    <mergeCell ref="B60:I60"/>
    <mergeCell ref="B62:G62"/>
    <mergeCell ref="H62:I62"/>
    <mergeCell ref="B61:G61"/>
    <mergeCell ref="H61:I61"/>
    <mergeCell ref="B64:G64"/>
    <mergeCell ref="H64:I64"/>
    <mergeCell ref="B14:G14"/>
    <mergeCell ref="B46:G46"/>
    <mergeCell ref="B47:G47"/>
    <mergeCell ref="B48:G48"/>
    <mergeCell ref="H46:I46"/>
    <mergeCell ref="H47:I47"/>
    <mergeCell ref="H48:I48"/>
    <mergeCell ref="B33:G33"/>
    <mergeCell ref="H33:I33"/>
    <mergeCell ref="B32:I32"/>
    <mergeCell ref="B34:I34"/>
    <mergeCell ref="B20:I20"/>
    <mergeCell ref="B21:I21"/>
    <mergeCell ref="B26:G26"/>
    <mergeCell ref="H26:I26"/>
    <mergeCell ref="B23:G23"/>
    <mergeCell ref="H23:I23"/>
    <mergeCell ref="B41:G41"/>
    <mergeCell ref="H41:I41"/>
    <mergeCell ref="A2:G2"/>
    <mergeCell ref="A3:G3"/>
    <mergeCell ref="A4:G4"/>
    <mergeCell ref="A5:J5"/>
    <mergeCell ref="B6:G6"/>
    <mergeCell ref="H6:I6"/>
    <mergeCell ref="B31:G31"/>
    <mergeCell ref="H31:I31"/>
    <mergeCell ref="B16:I16"/>
    <mergeCell ref="B17:I17"/>
    <mergeCell ref="B19:G19"/>
    <mergeCell ref="H19:I19"/>
    <mergeCell ref="B7:I7"/>
    <mergeCell ref="B8:I8"/>
    <mergeCell ref="B9:G9"/>
    <mergeCell ref="H9:I15"/>
    <mergeCell ref="B10:G10"/>
    <mergeCell ref="B11:G11"/>
    <mergeCell ref="B12:G12"/>
    <mergeCell ref="B13:G13"/>
    <mergeCell ref="B15:G15"/>
    <mergeCell ref="B39:G39"/>
    <mergeCell ref="H39:I39"/>
    <mergeCell ref="B40:G40"/>
    <mergeCell ref="H40:I40"/>
    <mergeCell ref="B35:G35"/>
    <mergeCell ref="H35:I35"/>
    <mergeCell ref="B36:I36"/>
    <mergeCell ref="B37:I37"/>
    <mergeCell ref="B27:I27"/>
    <mergeCell ref="B28:I28"/>
    <mergeCell ref="B29:G29"/>
    <mergeCell ref="H29:I29"/>
    <mergeCell ref="B30:G30"/>
    <mergeCell ref="H30:I30"/>
    <mergeCell ref="B59:G59"/>
    <mergeCell ref="H59:I59"/>
    <mergeCell ref="B53:G53"/>
    <mergeCell ref="H53:I53"/>
    <mergeCell ref="B54:G54"/>
    <mergeCell ref="H54:I54"/>
    <mergeCell ref="B55:G55"/>
    <mergeCell ref="H55:I55"/>
    <mergeCell ref="B50:I50"/>
    <mergeCell ref="B51:I51"/>
    <mergeCell ref="B52:G52"/>
    <mergeCell ref="H52:I52"/>
    <mergeCell ref="B67:I67"/>
    <mergeCell ref="B68:G68"/>
    <mergeCell ref="H68:I68"/>
    <mergeCell ref="B69:G69"/>
    <mergeCell ref="H69:I69"/>
    <mergeCell ref="B70:G70"/>
    <mergeCell ref="H70:I70"/>
    <mergeCell ref="B63:I63"/>
    <mergeCell ref="B66:I66"/>
    <mergeCell ref="B65:G65"/>
    <mergeCell ref="H65:I65"/>
    <mergeCell ref="B78:I78"/>
    <mergeCell ref="B79:I79"/>
    <mergeCell ref="B80:G80"/>
    <mergeCell ref="H80:I80"/>
    <mergeCell ref="B81:G81"/>
    <mergeCell ref="H81:I81"/>
    <mergeCell ref="B71:G71"/>
    <mergeCell ref="H71:I71"/>
    <mergeCell ref="B72:G72"/>
    <mergeCell ref="H72:I72"/>
    <mergeCell ref="B73:I73"/>
    <mergeCell ref="B74:G74"/>
    <mergeCell ref="H74:I74"/>
    <mergeCell ref="B75:I75"/>
    <mergeCell ref="B76:I76"/>
    <mergeCell ref="B77:G77"/>
    <mergeCell ref="H77:I77"/>
    <mergeCell ref="A92:I92"/>
    <mergeCell ref="B89:I89"/>
    <mergeCell ref="B90:I90"/>
    <mergeCell ref="B91:G91"/>
    <mergeCell ref="H91:I91"/>
    <mergeCell ref="B82:I82"/>
    <mergeCell ref="B83:I83"/>
    <mergeCell ref="B84:G84"/>
    <mergeCell ref="H84:I84"/>
    <mergeCell ref="B87:I87"/>
    <mergeCell ref="B88:G88"/>
    <mergeCell ref="H88:I88"/>
    <mergeCell ref="B85:I85"/>
    <mergeCell ref="B86:G86"/>
    <mergeCell ref="H86:I86"/>
    <mergeCell ref="B18:G18"/>
    <mergeCell ref="H18:I18"/>
    <mergeCell ref="B24:G24"/>
    <mergeCell ref="H24:I24"/>
    <mergeCell ref="B49:G49"/>
    <mergeCell ref="H49:I49"/>
    <mergeCell ref="B58:G58"/>
    <mergeCell ref="H58:I58"/>
    <mergeCell ref="B56:G56"/>
    <mergeCell ref="H56:I56"/>
    <mergeCell ref="B57:G57"/>
    <mergeCell ref="H57:I57"/>
    <mergeCell ref="B44:G44"/>
    <mergeCell ref="H44:I44"/>
    <mergeCell ref="B45:G45"/>
    <mergeCell ref="H45:I45"/>
    <mergeCell ref="B42:G42"/>
    <mergeCell ref="H42:I42"/>
    <mergeCell ref="B43:G43"/>
    <mergeCell ref="H43:I43"/>
    <mergeCell ref="B38:G38"/>
    <mergeCell ref="H38:I3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2025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Žunabović</dc:creator>
  <cp:lastModifiedBy>kay</cp:lastModifiedBy>
  <cp:lastPrinted>2021-10-21T12:39:06Z</cp:lastPrinted>
  <dcterms:created xsi:type="dcterms:W3CDTF">2021-01-19T08:10:45Z</dcterms:created>
  <dcterms:modified xsi:type="dcterms:W3CDTF">2026-02-24T12:19:03Z</dcterms:modified>
</cp:coreProperties>
</file>